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" sheetId="1" r:id="rId1"/>
    <sheet name="courses" sheetId="2" r:id="rId2"/>
    <sheet name="BROUILL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2" l="1"/>
  <c r="F60" i="2"/>
  <c r="G60" i="2"/>
  <c r="H60" i="2"/>
  <c r="I60" i="2"/>
  <c r="J60" i="2"/>
  <c r="E59" i="2" l="1"/>
  <c r="F59" i="2"/>
  <c r="G59" i="2"/>
  <c r="H59" i="2"/>
  <c r="I59" i="2"/>
  <c r="J59" i="2"/>
  <c r="F35" i="1" l="1"/>
  <c r="E57" i="2" l="1"/>
  <c r="F57" i="2"/>
  <c r="G57" i="2"/>
  <c r="H57" i="2"/>
  <c r="I57" i="2"/>
  <c r="J57" i="2"/>
  <c r="E55" i="2" l="1"/>
  <c r="F55" i="2"/>
  <c r="G55" i="2"/>
  <c r="H55" i="2"/>
  <c r="I55" i="2"/>
  <c r="J55" i="2"/>
  <c r="F345" i="1" l="1"/>
  <c r="F344" i="1"/>
  <c r="F339" i="1"/>
  <c r="F338" i="1"/>
  <c r="F335" i="1"/>
  <c r="F330" i="1"/>
  <c r="F327" i="1"/>
  <c r="F325" i="1"/>
  <c r="F324" i="1"/>
  <c r="F319" i="1"/>
  <c r="F305" i="1"/>
  <c r="F303" i="1"/>
  <c r="F299" i="1"/>
  <c r="F296" i="1"/>
  <c r="F294" i="1"/>
  <c r="F292" i="1"/>
  <c r="F290" i="1"/>
  <c r="F286" i="1"/>
  <c r="F283" i="1"/>
  <c r="F282" i="1"/>
  <c r="F281" i="1"/>
  <c r="F276" i="1"/>
  <c r="F273" i="1"/>
  <c r="F271" i="1"/>
  <c r="F270" i="1"/>
  <c r="F268" i="1"/>
  <c r="F264" i="1"/>
  <c r="F263" i="1"/>
  <c r="F258" i="1"/>
  <c r="F256" i="1"/>
  <c r="F253" i="1"/>
  <c r="F238" i="1"/>
  <c r="F211" i="1"/>
  <c r="F209" i="1"/>
  <c r="F205" i="1"/>
  <c r="F203" i="1"/>
  <c r="F188" i="1"/>
  <c r="F186" i="1"/>
  <c r="F184" i="1"/>
  <c r="F178" i="1"/>
  <c r="F174" i="1"/>
  <c r="F164" i="1"/>
  <c r="F149" i="1"/>
  <c r="F135" i="1"/>
  <c r="F134" i="1"/>
  <c r="F123" i="1"/>
  <c r="F121" i="1"/>
  <c r="F110" i="1"/>
  <c r="F108" i="1"/>
  <c r="F68" i="1"/>
  <c r="F56" i="1"/>
  <c r="F40" i="1"/>
  <c r="F39" i="1"/>
  <c r="F34" i="1"/>
  <c r="E49" i="2" l="1"/>
  <c r="F49" i="2"/>
  <c r="G49" i="2"/>
  <c r="H49" i="2"/>
  <c r="I49" i="2"/>
  <c r="J49" i="2"/>
  <c r="E48" i="2" l="1"/>
  <c r="F48" i="2"/>
  <c r="G48" i="2"/>
  <c r="H48" i="2"/>
  <c r="I48" i="2"/>
  <c r="J48" i="2"/>
  <c r="E54" i="2" l="1"/>
  <c r="F54" i="2"/>
  <c r="G54" i="2"/>
  <c r="H54" i="2"/>
  <c r="I54" i="2"/>
  <c r="J54" i="2"/>
  <c r="E56" i="2"/>
  <c r="F56" i="2"/>
  <c r="G56" i="2"/>
  <c r="H56" i="2"/>
  <c r="I56" i="2"/>
  <c r="J56" i="2"/>
  <c r="E58" i="2"/>
  <c r="F58" i="2"/>
  <c r="G58" i="2"/>
  <c r="H58" i="2"/>
  <c r="I58" i="2"/>
  <c r="J58" i="2"/>
  <c r="E61" i="2"/>
  <c r="F61" i="2"/>
  <c r="G61" i="2"/>
  <c r="H61" i="2"/>
  <c r="I61" i="2"/>
  <c r="J61" i="2"/>
  <c r="E62" i="2"/>
  <c r="F62" i="2"/>
  <c r="G62" i="2"/>
  <c r="H62" i="2"/>
  <c r="I62" i="2"/>
  <c r="J62" i="2"/>
  <c r="E63" i="2"/>
  <c r="F63" i="2"/>
  <c r="G63" i="2"/>
  <c r="H63" i="2"/>
  <c r="I63" i="2"/>
  <c r="J63" i="2"/>
  <c r="E45" i="2"/>
  <c r="F45" i="2"/>
  <c r="G45" i="2"/>
  <c r="H45" i="2"/>
  <c r="I45" i="2"/>
  <c r="J45" i="2"/>
  <c r="E46" i="2"/>
  <c r="F46" i="2"/>
  <c r="G46" i="2"/>
  <c r="H46" i="2"/>
  <c r="I46" i="2"/>
  <c r="J46" i="2"/>
  <c r="E47" i="2"/>
  <c r="F47" i="2"/>
  <c r="G47" i="2"/>
  <c r="H47" i="2"/>
  <c r="I47" i="2"/>
  <c r="J47" i="2"/>
  <c r="E50" i="2"/>
  <c r="F50" i="2"/>
  <c r="G50" i="2"/>
  <c r="H50" i="2"/>
  <c r="I50" i="2"/>
  <c r="J50" i="2"/>
  <c r="E51" i="2"/>
  <c r="F51" i="2"/>
  <c r="G51" i="2"/>
  <c r="H51" i="2"/>
  <c r="I51" i="2"/>
  <c r="J51" i="2"/>
  <c r="E52" i="2"/>
  <c r="F52" i="2"/>
  <c r="G52" i="2"/>
  <c r="H52" i="2"/>
  <c r="I52" i="2"/>
  <c r="J52" i="2"/>
  <c r="E53" i="2"/>
  <c r="F53" i="2"/>
  <c r="G53" i="2"/>
  <c r="H53" i="2"/>
  <c r="I53" i="2"/>
  <c r="J53" i="2"/>
  <c r="J44" i="2"/>
  <c r="I44" i="2"/>
  <c r="H44" i="2"/>
  <c r="G44" i="2"/>
  <c r="F44" i="2"/>
  <c r="E44" i="2"/>
</calcChain>
</file>

<file path=xl/sharedStrings.xml><?xml version="1.0" encoding="utf-8"?>
<sst xmlns="http://schemas.openxmlformats.org/spreadsheetml/2006/main" count="758" uniqueCount="385">
  <si>
    <t>Rang</t>
  </si>
  <si>
    <t>Noms</t>
  </si>
  <si>
    <t>course</t>
  </si>
  <si>
    <t>temps</t>
  </si>
  <si>
    <t>cotation</t>
  </si>
  <si>
    <t>course Tangue</t>
  </si>
  <si>
    <t>CARCANY CEDRIC</t>
  </si>
  <si>
    <t>VINCENT Alexis</t>
  </si>
  <si>
    <t>PAYET RAYNAUD</t>
  </si>
  <si>
    <t>HOARAU PATRICE</t>
  </si>
  <si>
    <t>PAYET JONATHAN</t>
  </si>
  <si>
    <t>CHAMPION SEBASTIEN</t>
  </si>
  <si>
    <t>JOBERT Christian</t>
  </si>
  <si>
    <t>LEVENEUR RODOLPHE</t>
  </si>
  <si>
    <t>STROPPOLO walter</t>
  </si>
  <si>
    <t>LEFEUVRE JEROME</t>
  </si>
  <si>
    <t>PAYET Joel</t>
  </si>
  <si>
    <t>FONTAINE MICHEL PATRICK</t>
  </si>
  <si>
    <t>DOMBECK Nicolas</t>
  </si>
  <si>
    <t>LEPERLIER FREDERIC</t>
  </si>
  <si>
    <t>PLENAR Benoit</t>
  </si>
  <si>
    <t>MAILLOT JOHANN</t>
  </si>
  <si>
    <t>HOARAU mathieu</t>
  </si>
  <si>
    <t>FACONNIER TEDDY</t>
  </si>
  <si>
    <t>AMOUNY STEPHANE</t>
  </si>
  <si>
    <t>MARTIN Jean Francois</t>
  </si>
  <si>
    <t>BAILLIF PATRICK</t>
  </si>
  <si>
    <t>TURPIN ALAIN</t>
  </si>
  <si>
    <t>BERTAUT Nelson</t>
  </si>
  <si>
    <t>HOAREAU Alexis</t>
  </si>
  <si>
    <t>FONTAINE René fred</t>
  </si>
  <si>
    <t>BERTAUT Gauthier</t>
  </si>
  <si>
    <t>MOREL Jacques-andré</t>
  </si>
  <si>
    <t>LALLEMAND James</t>
  </si>
  <si>
    <t>MITHRIDATE Christopher</t>
  </si>
  <si>
    <t>trail des Anglais</t>
  </si>
  <si>
    <t>cotation+</t>
  </si>
  <si>
    <t>cotation-</t>
  </si>
  <si>
    <t>Boyer Jeannick</t>
  </si>
  <si>
    <t>BAYARD Gilles</t>
  </si>
  <si>
    <t>Trail des Anglais</t>
  </si>
  <si>
    <t>Pierrefonds/PDN</t>
  </si>
  <si>
    <t>POTER Theirry</t>
  </si>
  <si>
    <t>ROBERT Antoine</t>
  </si>
  <si>
    <t>MOREL Luguy</t>
  </si>
  <si>
    <t>ELLEAPADEATCHY Jean</t>
  </si>
  <si>
    <t>LAURET Jean-dany</t>
  </si>
  <si>
    <t>LORION Jannick</t>
  </si>
  <si>
    <t>BERRICHON Frederic</t>
  </si>
  <si>
    <t>LIBELLE Cleo</t>
  </si>
  <si>
    <t>MUSSARD Alain</t>
  </si>
  <si>
    <t>BEGUE Jeanick</t>
  </si>
  <si>
    <t>SOUBOU Richelet</t>
  </si>
  <si>
    <t>FONTAINE Pascal</t>
  </si>
  <si>
    <t>LIEGEOIS-SARRE Didier</t>
  </si>
  <si>
    <t>PUYLAURENT Julius Fred</t>
  </si>
  <si>
    <t>LALLEMAND Jean herbert</t>
  </si>
  <si>
    <t>FÉLICITÉ Loïs</t>
  </si>
  <si>
    <t>SERVEAUX Gilles</t>
  </si>
  <si>
    <t>SAMBENOUN Marcelin</t>
  </si>
  <si>
    <t>ALGOT Jackie</t>
  </si>
  <si>
    <t>HUGONNET Charles</t>
  </si>
  <si>
    <t>HACHE David</t>
  </si>
  <si>
    <t>AH-TOYE Bruno</t>
  </si>
  <si>
    <t>HOARAU Olivier</t>
  </si>
  <si>
    <t>SAUTRON Bernard</t>
  </si>
  <si>
    <t>BULIN David</t>
  </si>
  <si>
    <t>GABORIEAU Pascal</t>
  </si>
  <si>
    <t>FREZARD Gregory</t>
  </si>
  <si>
    <t>MOLLÉ Charles-henri</t>
  </si>
  <si>
    <t>MOYEN</t>
  </si>
  <si>
    <t>date</t>
  </si>
  <si>
    <t>valeur</t>
  </si>
  <si>
    <t>course Tangue**</t>
  </si>
  <si>
    <t>indéfini</t>
  </si>
  <si>
    <t>défi Pierrefond/PDN</t>
  </si>
  <si>
    <t>Dtour 45</t>
  </si>
  <si>
    <t>La Salazienne</t>
  </si>
  <si>
    <t>Trail Colorado</t>
  </si>
  <si>
    <t>Trail Vert Bleu</t>
  </si>
  <si>
    <t>Boucle de la Roche Ecrite</t>
  </si>
  <si>
    <t>Semi Trail Grd Ouest</t>
  </si>
  <si>
    <t>Trail des 3 Pitons</t>
  </si>
  <si>
    <t>Raid Tuit Tuit</t>
  </si>
  <si>
    <t>La Makoise</t>
  </si>
  <si>
    <t>Trail Bassin Bœuf</t>
  </si>
  <si>
    <t>Trans Dimitile</t>
  </si>
  <si>
    <t>** réévalué à 38 pour cause de boue</t>
  </si>
  <si>
    <t>Valeur de chaque courses tout terrain sur la version moyenne et barèmes temps par cotations principales</t>
  </si>
  <si>
    <t>calculez votre propre cotation page suivante</t>
  </si>
  <si>
    <t>ATTENTION : seul les cases bleus sont à remplir, respectez la forme (00:00:00)</t>
  </si>
  <si>
    <t>COTATION</t>
  </si>
  <si>
    <t>VOTRE TPS</t>
  </si>
  <si>
    <t xml:space="preserve"> violet</t>
  </si>
  <si>
    <t>rouge</t>
  </si>
  <si>
    <t>orange</t>
  </si>
  <si>
    <t>jaune</t>
  </si>
  <si>
    <t>vert</t>
  </si>
  <si>
    <t>début.</t>
  </si>
  <si>
    <t>…</t>
  </si>
  <si>
    <t>PARMENTIER Sebastien</t>
  </si>
  <si>
    <t>MARTINEZ Rafael</t>
  </si>
  <si>
    <t>GONNEAU Jovany</t>
  </si>
  <si>
    <t>MONDIA John</t>
  </si>
  <si>
    <t>ELIZEON David</t>
  </si>
  <si>
    <t>VIDOT Yannick</t>
  </si>
  <si>
    <t>CHEONG YUEN ZING Guillaume</t>
  </si>
  <si>
    <t>NOEL Alain</t>
  </si>
  <si>
    <t>D-Tour45</t>
  </si>
  <si>
    <t>Trail des Koloss</t>
  </si>
  <si>
    <t>ICHAMBE PASCAL</t>
  </si>
  <si>
    <t>NATIVEL ludovic</t>
  </si>
  <si>
    <t>PAYET PATRICE</t>
  </si>
  <si>
    <t>FERRERE Eddy</t>
  </si>
  <si>
    <t>VEFOUR STEPHANE</t>
  </si>
  <si>
    <t>BOYER JEAN DAVID</t>
  </si>
  <si>
    <t>PAYET SEBASTIEN</t>
  </si>
  <si>
    <t>OULEDI WILFRID</t>
  </si>
  <si>
    <t>HUBERT DESIRE</t>
  </si>
  <si>
    <t>CLAPIER YANNICK</t>
  </si>
  <si>
    <t>DANJOUX Jonathan</t>
  </si>
  <si>
    <t>MOUGEY LUC</t>
  </si>
  <si>
    <t>PAYET LUDO</t>
  </si>
  <si>
    <t>POUGARY JEAN-IDRISS</t>
  </si>
  <si>
    <t>LUCE Raphael</t>
  </si>
  <si>
    <t>Royal Raid 35</t>
  </si>
  <si>
    <t>FONTAINE Raymond</t>
  </si>
  <si>
    <t>BARET Didier</t>
  </si>
  <si>
    <t>DALMASSO Nicolas</t>
  </si>
  <si>
    <t>CHUNDY Rishi</t>
  </si>
  <si>
    <t>SERY Damien</t>
  </si>
  <si>
    <t>CARAYOL Maxime</t>
  </si>
  <si>
    <t>FERRERE George Alexandre</t>
  </si>
  <si>
    <t>TALERIEN Thierry Jean Bernard</t>
  </si>
  <si>
    <t>LA HAUSSE DE LALOUVIERE Philippe</t>
  </si>
  <si>
    <t>BARDEUR Mickael</t>
  </si>
  <si>
    <t>BESCOND Benjamin</t>
  </si>
  <si>
    <t>QUESSARY Stephane</t>
  </si>
  <si>
    <t>GRAMMONT Jimmy</t>
  </si>
  <si>
    <t>MARGUERITE Lylian Ludovic</t>
  </si>
  <si>
    <t>VINCENT Noel</t>
  </si>
  <si>
    <t>JACQUENET Rolland Freddy</t>
  </si>
  <si>
    <t>THEVENIN Jonathan</t>
  </si>
  <si>
    <t>VIRAPIN Yohan</t>
  </si>
  <si>
    <t>TESTAN Eddy</t>
  </si>
  <si>
    <t>BLANC Arnaud</t>
  </si>
  <si>
    <t>PLAIRE Cedric</t>
  </si>
  <si>
    <t>AUZABAC Jean Philippe</t>
  </si>
  <si>
    <t>ADRIAN BUNDHOOA Kevin</t>
  </si>
  <si>
    <t>ERICK CATAMBARA J</t>
  </si>
  <si>
    <t>CLAIN Alain</t>
  </si>
  <si>
    <t>ROBERT Thierry</t>
  </si>
  <si>
    <t>PARMENTIER Teddy</t>
  </si>
  <si>
    <t>LAMY Alain</t>
  </si>
  <si>
    <t>Salazienne</t>
  </si>
  <si>
    <t>LEVENEUR Jacky</t>
  </si>
  <si>
    <t>MAILLOT Jerome</t>
  </si>
  <si>
    <t>CHAPELIN RICO</t>
  </si>
  <si>
    <t>HOAREAU THIERRY</t>
  </si>
  <si>
    <t>TRAZIC JEROME</t>
  </si>
  <si>
    <t>NAZE PATRICE</t>
  </si>
  <si>
    <t>BRIVES pierre emmanuel</t>
  </si>
  <si>
    <t>PERRAULT Gerry</t>
  </si>
  <si>
    <t>ARMOUET Frederic</t>
  </si>
  <si>
    <t>BOYER Joseph</t>
  </si>
  <si>
    <t>CLAIN Jimmy</t>
  </si>
  <si>
    <t>PERIANDEMODELY GAEL</t>
  </si>
  <si>
    <t>NARSOU Jean claude mathieu</t>
  </si>
  <si>
    <t>SONGOLO Laurent</t>
  </si>
  <si>
    <t>BOYER Jean moise</t>
  </si>
  <si>
    <t>DOUYERE Benjamin</t>
  </si>
  <si>
    <t>ELISABETH Frederic</t>
  </si>
  <si>
    <t>FUMONDE RICO</t>
  </si>
  <si>
    <t>MARIMOUTOU Jean luc</t>
  </si>
  <si>
    <t>THEVENIN Francois</t>
  </si>
  <si>
    <t>CRENN Robin</t>
  </si>
  <si>
    <t>FELD Sylvain</t>
  </si>
  <si>
    <t>MOREL Paul</t>
  </si>
  <si>
    <t>LORICOURT Stephane</t>
  </si>
  <si>
    <t>BLOTTIERE Stephane</t>
  </si>
  <si>
    <t>PICARD JEAN FRANCOIS</t>
  </si>
  <si>
    <t>MAURY Alix</t>
  </si>
  <si>
    <t>PAYET Jean Claude</t>
  </si>
  <si>
    <t>FONTAINE Yohan</t>
  </si>
  <si>
    <t>FUSARI Sebastien</t>
  </si>
  <si>
    <t>..</t>
  </si>
  <si>
    <t>RANDRIANIRINA Joachim</t>
  </si>
  <si>
    <t>ROBERT JEAN-LOUIS</t>
  </si>
  <si>
    <t>RANCON Julien*</t>
  </si>
  <si>
    <t>RIZIKI Soumaila</t>
  </si>
  <si>
    <t>PAILLARD SIMON</t>
  </si>
  <si>
    <t>MYRTAL EDDY</t>
  </si>
  <si>
    <t>HOAREAU JEAN-LAURENT</t>
  </si>
  <si>
    <t>FONTAINE ROMAIN</t>
  </si>
  <si>
    <t>VITRY JEAN-PHILIPPE</t>
  </si>
  <si>
    <t>ROBERT ADELIO</t>
  </si>
  <si>
    <t>KLEYNHANS Martin</t>
  </si>
  <si>
    <t>MOUNY WILLY</t>
  </si>
  <si>
    <t>METRO FRANGE YANNIS</t>
  </si>
  <si>
    <t>LALLEMAND William</t>
  </si>
  <si>
    <t>POTHIN Eddy</t>
  </si>
  <si>
    <t>ABRILLET JEAN-FRED</t>
  </si>
  <si>
    <t>HONORINE LEONCE</t>
  </si>
  <si>
    <t>BOUSSET jonathan</t>
  </si>
  <si>
    <t>BOYER jean eric</t>
  </si>
  <si>
    <t>DALLEAU Jean Patrick</t>
  </si>
  <si>
    <t>LOPEO AUBIN</t>
  </si>
  <si>
    <t>SISAHAYE DANY-SERGE</t>
  </si>
  <si>
    <t>GRENIER LAURY</t>
  </si>
  <si>
    <t>GANNÉ Rémi</t>
  </si>
  <si>
    <t>PICARD ERICK</t>
  </si>
  <si>
    <t>RETAILLEAU GUILLAUME</t>
  </si>
  <si>
    <t>FONTAINE jean-stephane</t>
  </si>
  <si>
    <t>SINAMA Henri_claude</t>
  </si>
  <si>
    <t>REOUNE CHRISTIAN</t>
  </si>
  <si>
    <t>AURE jean marc</t>
  </si>
  <si>
    <t>ELISABETH DAVID</t>
  </si>
  <si>
    <t>MAHE ERIC-JEAN-DENIS</t>
  </si>
  <si>
    <t>DE LAUNAY Eric</t>
  </si>
  <si>
    <t>ROBERT Remi Jean Gerrard</t>
  </si>
  <si>
    <t>TING-SON PATRICK</t>
  </si>
  <si>
    <t>FLACONEL Michel</t>
  </si>
  <si>
    <t>GLORIES Emmanuel</t>
  </si>
  <si>
    <t>VOTÉ jean-maxo</t>
  </si>
  <si>
    <t>BLARD Vincent Ruddy</t>
  </si>
  <si>
    <t>12/17/15</t>
  </si>
  <si>
    <t>GRONDIN Jean Pierre</t>
  </si>
  <si>
    <t>boucle Roche Ecrite</t>
  </si>
  <si>
    <t>MITHRIDATE Fabrice</t>
  </si>
  <si>
    <t>CLAIN SAMUEL</t>
  </si>
  <si>
    <t>SAUTRON YANNICK</t>
  </si>
  <si>
    <t>AUGUSTINE Guyto</t>
  </si>
  <si>
    <t>ELISABETH CHRISTOPHE</t>
  </si>
  <si>
    <t>AIMART JOHNY</t>
  </si>
  <si>
    <t>GAVARIN Nicolas</t>
  </si>
  <si>
    <t>ROUGET jean willy</t>
  </si>
  <si>
    <t>ROBERT Jean noe</t>
  </si>
  <si>
    <t>HASTREMENT Robert</t>
  </si>
  <si>
    <t>THOMAS jolia</t>
  </si>
  <si>
    <t>GANOUA Johan</t>
  </si>
  <si>
    <t>BEGUE JEANICK</t>
  </si>
  <si>
    <t>BOYER BRUNO</t>
  </si>
  <si>
    <t>RALAISA Fabrice</t>
  </si>
  <si>
    <t>JUDIC Pierre</t>
  </si>
  <si>
    <t>TECHER Ivan</t>
  </si>
  <si>
    <t>ROBERT Erick</t>
  </si>
  <si>
    <t>SISAHAYE JEAN CHARLES</t>
  </si>
  <si>
    <t>BERTRU Mathieu</t>
  </si>
  <si>
    <t>BARRET MOISE</t>
  </si>
  <si>
    <t>FERRERE JIMMY</t>
  </si>
  <si>
    <t>DALLEAU STEPHANE</t>
  </si>
  <si>
    <t>BELLO Jean sully</t>
  </si>
  <si>
    <t>LE TOP 100 NIVEAU DEPARTEMENTAL REUNION 2015 - VERSION MOYENNE</t>
  </si>
  <si>
    <t>BARON PELOSSIER Stephane</t>
  </si>
  <si>
    <t>SAUTRON JULIEN</t>
  </si>
  <si>
    <t>VANWALSCAPPEL Daniel</t>
  </si>
  <si>
    <t>PARNY MICHEL</t>
  </si>
  <si>
    <t>JOUBERT Sylvain</t>
  </si>
  <si>
    <t>THEMEZE Henri</t>
  </si>
  <si>
    <t>LESQUELIN Yohan</t>
  </si>
  <si>
    <t>HOAREAU Dorgil</t>
  </si>
  <si>
    <t>FURIA Jean Philippe</t>
  </si>
  <si>
    <t>THAMON marius</t>
  </si>
  <si>
    <t>PIGNOLET JUNOT</t>
  </si>
  <si>
    <t>BeGUE camille</t>
  </si>
  <si>
    <t>MEYBLUM Stephane</t>
  </si>
  <si>
    <t>MICHEL Wilfrid</t>
  </si>
  <si>
    <t>KERMOUNE FREDERIC</t>
  </si>
  <si>
    <t>NESSUS Olivier</t>
  </si>
  <si>
    <t>GIRAULT Jean paul</t>
  </si>
  <si>
    <t>MIEDZINSKI Michel</t>
  </si>
  <si>
    <t>BEGUE karl</t>
  </si>
  <si>
    <t>LE TOP 100 NIVEAU INTER-DISTRICT REUNION 2015 - VERSION MOYENNE</t>
  </si>
  <si>
    <t>Dodo Trail 25</t>
  </si>
  <si>
    <t>UTRB42</t>
  </si>
  <si>
    <t>TRULES GERALDO</t>
  </si>
  <si>
    <t>TGO30</t>
  </si>
  <si>
    <t>HOAREAU JULIEN</t>
  </si>
  <si>
    <t>GUY NOeL Hoarau</t>
  </si>
  <si>
    <t>LEE SONG YIN GINO</t>
  </si>
  <si>
    <t>BARDEUR NICOLAS</t>
  </si>
  <si>
    <t>ROGAUME LEO</t>
  </si>
  <si>
    <t>LELONG ROMAIN</t>
  </si>
  <si>
    <t>HOAREAU NICOLAS</t>
  </si>
  <si>
    <t>LAURET JULES MARC</t>
  </si>
  <si>
    <t>CUVELIER LEOPOLD</t>
  </si>
  <si>
    <t>MARTIN Jean Denis</t>
  </si>
  <si>
    <t>GILLOT PASCAL</t>
  </si>
  <si>
    <t>CHANGEL YANNICK</t>
  </si>
  <si>
    <t>GEGOUT Samuel</t>
  </si>
  <si>
    <t>DI PAOLA FABRICE</t>
  </si>
  <si>
    <t>LOUISE Johnny</t>
  </si>
  <si>
    <t>BRET Pascal</t>
  </si>
  <si>
    <t>BERTILE Fabrice</t>
  </si>
  <si>
    <t>BARENCOURT FABRICE</t>
  </si>
  <si>
    <t>MAILLOT DAVID EMMANUEL</t>
  </si>
  <si>
    <t>LEBOEUF ALEXANDRE</t>
  </si>
  <si>
    <t>GENESTE PIERRE</t>
  </si>
  <si>
    <t>ROUZe Olivier</t>
  </si>
  <si>
    <t>PAUZAT CHRISTOPHE</t>
  </si>
  <si>
    <t>DELMAS CHRISTOPHE</t>
  </si>
  <si>
    <t>PAILLAT Jean</t>
  </si>
  <si>
    <t>PATON NICOLAS</t>
  </si>
  <si>
    <t>FONTAINE ludovic</t>
  </si>
  <si>
    <t>DUCHEMANN FREDERIC</t>
  </si>
  <si>
    <t>CADET JEAN MARIE</t>
  </si>
  <si>
    <t>HOAREAU JEAN LAURENT</t>
  </si>
  <si>
    <t>VISHALL Ittoo</t>
  </si>
  <si>
    <t>BILOCQ Sebastien</t>
  </si>
  <si>
    <t>LUKEA Bhuvish</t>
  </si>
  <si>
    <t>DE MAROUSSEM Yann</t>
  </si>
  <si>
    <t>CHAN SEEM Patrice</t>
  </si>
  <si>
    <t>ALIDOR Johnny</t>
  </si>
  <si>
    <t>RAGGOO Rowin</t>
  </si>
  <si>
    <t>GILLES ALEXANDRE</t>
  </si>
  <si>
    <t>GAY FREDERIC</t>
  </si>
  <si>
    <t>ALLAMELOU TEDDY</t>
  </si>
  <si>
    <t>PAYET Sylvain</t>
  </si>
  <si>
    <t>PAYET Jean andre</t>
  </si>
  <si>
    <t>COOTHOOPERMAL Didier</t>
  </si>
  <si>
    <t>GUTTON CHRISTOPHE</t>
  </si>
  <si>
    <t>Trail 3 Pitons</t>
  </si>
  <si>
    <t>ANANDY DIDIER</t>
  </si>
  <si>
    <t>SARRAN GEOFFROY</t>
  </si>
  <si>
    <t>HOARAU STEVEN</t>
  </si>
  <si>
    <t>CROCQUEVIEILLE frédéric</t>
  </si>
  <si>
    <t>CHOW SHI YEE JEAN-PIERRE</t>
  </si>
  <si>
    <t>RAMIN MICHAEL</t>
  </si>
  <si>
    <t>HENZE Frederic</t>
  </si>
  <si>
    <t>CLAPIER Yannick Leon</t>
  </si>
  <si>
    <t>HOARAU Fabrice</t>
  </si>
  <si>
    <t>LEGROS LUDOVIC</t>
  </si>
  <si>
    <t>IMBROSCIANO YANNICK</t>
  </si>
  <si>
    <t>GRONDIN Samuel</t>
  </si>
  <si>
    <t>DALEAU JEAN MARC</t>
  </si>
  <si>
    <t>PIERRE rouquette</t>
  </si>
  <si>
    <t>PEREZ LUC</t>
  </si>
  <si>
    <t>MAC-WING Gérald</t>
  </si>
  <si>
    <t>OVA alberto</t>
  </si>
  <si>
    <t>GALHAUT Alexandre</t>
  </si>
  <si>
    <t>BAGLIN JEROME</t>
  </si>
  <si>
    <t>MATTRAS REMY</t>
  </si>
  <si>
    <t>HOAREAU Paul</t>
  </si>
  <si>
    <t>BARBE JEROME</t>
  </si>
  <si>
    <t>TECHER JEAN FRANCOIS</t>
  </si>
  <si>
    <t>RIPAULT YANN</t>
  </si>
  <si>
    <t>Trail 470</t>
  </si>
  <si>
    <t>FELICITE GILSEY</t>
  </si>
  <si>
    <t>MUSSARD DIDIER</t>
  </si>
  <si>
    <t>LEOCADIE RENE-PAUL</t>
  </si>
  <si>
    <t>Mise à jour le 06/09/15</t>
  </si>
  <si>
    <t>CALTRET Johnny</t>
  </si>
  <si>
    <t>FERRERE EDDY</t>
  </si>
  <si>
    <t>RIVIERE ROSAIRE GINO</t>
  </si>
  <si>
    <t>CHEVALIER bertrand</t>
  </si>
  <si>
    <t>PEDRE STEPHANE</t>
  </si>
  <si>
    <t>MOISAN ARNAUD</t>
  </si>
  <si>
    <t>CHARLETTINE ALEXANDRE</t>
  </si>
  <si>
    <t>GANCE Fabrice</t>
  </si>
  <si>
    <t>GRONDIN ludovic</t>
  </si>
  <si>
    <t>ZELMAR DOMINIQUE</t>
  </si>
  <si>
    <t>SAMSORA PATRICK</t>
  </si>
  <si>
    <t>SAMSORA FREDERIC</t>
  </si>
  <si>
    <t>DUCHEMANN JEAN LOIC</t>
  </si>
  <si>
    <t>AMABLE SULLY</t>
  </si>
  <si>
    <t>TURPIN armel</t>
  </si>
  <si>
    <t>JAVARY AUGUSTIN</t>
  </si>
  <si>
    <t>GONTHIER philippe</t>
  </si>
  <si>
    <t>LE TOP 99 NIVEAU REGIONAL REUNION 2015 - VERSION MOYENNE</t>
  </si>
  <si>
    <t>LE TOP 30 NIVEAU NATIONAL REUNION 2015 - VERSION MOYENNE</t>
  </si>
  <si>
    <t>LAURET JEAN EDDY</t>
  </si>
  <si>
    <t>FERNAY TRAIL35</t>
  </si>
  <si>
    <t>ITTOO VISHAL</t>
  </si>
  <si>
    <t>SIMON DESVAUX</t>
  </si>
  <si>
    <t>BAYOL ROMAIN</t>
  </si>
  <si>
    <t>SMITH JENIFER</t>
  </si>
  <si>
    <t>CHUNDY RISHI</t>
  </si>
  <si>
    <t>ANGOT XAVIER</t>
  </si>
  <si>
    <t>HAU ANDREW</t>
  </si>
  <si>
    <t>JULIEN HENRI</t>
  </si>
  <si>
    <t>HOARAU FRANCO</t>
  </si>
  <si>
    <t>GROSS JEAN PASCAL</t>
  </si>
  <si>
    <t>DHAWOL DEVANAND</t>
  </si>
  <si>
    <t>DOGER DE SPEVILLE YANNICK</t>
  </si>
  <si>
    <t>FERNEY TRAIL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</si>
</sst>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0" xfId="0" applyBorder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0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" fontId="0" fillId="0" borderId="0" xfId="0" applyNumberFormat="1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0" fillId="0" borderId="2" xfId="0" applyNumberFormat="1" applyBorder="1"/>
    <xf numFmtId="166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5" fillId="0" borderId="0" xfId="0" applyFont="1"/>
    <xf numFmtId="165" fontId="0" fillId="0" borderId="0" xfId="0" applyNumberFormat="1" applyFill="1" applyBorder="1"/>
    <xf numFmtId="2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9" borderId="2" xfId="0" applyNumberFormat="1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11" borderId="2" xfId="0" applyNumberFormat="1" applyFont="1" applyFill="1" applyBorder="1" applyAlignment="1">
      <alignment horizontal="center"/>
    </xf>
    <xf numFmtId="21" fontId="1" fillId="9" borderId="3" xfId="0" applyNumberFormat="1" applyFont="1" applyFill="1" applyBorder="1" applyAlignment="1">
      <alignment horizontal="center"/>
    </xf>
    <xf numFmtId="21" fontId="1" fillId="9" borderId="4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164" fontId="0" fillId="0" borderId="0" xfId="0" applyNumberFormat="1"/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" xfId="0" applyFill="1" applyBorder="1"/>
    <xf numFmtId="0" fontId="0" fillId="7" borderId="3" xfId="0" applyFill="1" applyBorder="1"/>
    <xf numFmtId="1" fontId="0" fillId="0" borderId="0" xfId="0" applyNumberFormat="1" applyBorder="1"/>
    <xf numFmtId="0" fontId="0" fillId="0" borderId="0" xfId="0" applyAlignment="1">
      <alignment horizontal="center"/>
    </xf>
    <xf numFmtId="21" fontId="0" fillId="0" borderId="2" xfId="0" applyNumberFormat="1" applyBorder="1"/>
    <xf numFmtId="21" fontId="0" fillId="0" borderId="3" xfId="0" applyNumberFormat="1" applyBorder="1"/>
    <xf numFmtId="0" fontId="6" fillId="7" borderId="3" xfId="0" applyFont="1" applyFill="1" applyBorder="1"/>
    <xf numFmtId="2" fontId="0" fillId="0" borderId="3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1" fontId="0" fillId="0" borderId="4" xfId="0" applyNumberFormat="1" applyBorder="1"/>
    <xf numFmtId="1" fontId="0" fillId="0" borderId="3" xfId="0" applyNumberFormat="1" applyBorder="1"/>
    <xf numFmtId="21" fontId="0" fillId="0" borderId="0" xfId="0" applyNumberFormat="1"/>
    <xf numFmtId="0" fontId="6" fillId="2" borderId="3" xfId="0" applyFont="1" applyFill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4" borderId="4" xfId="0" applyFill="1" applyBorder="1"/>
    <xf numFmtId="2" fontId="0" fillId="7" borderId="3" xfId="0" applyNumberFormat="1" applyFill="1" applyBorder="1"/>
    <xf numFmtId="2" fontId="0" fillId="0" borderId="3" xfId="0" applyNumberFormat="1" applyBorder="1"/>
    <xf numFmtId="2" fontId="6" fillId="7" borderId="3" xfId="0" applyNumberFormat="1" applyFont="1" applyFill="1" applyBorder="1"/>
    <xf numFmtId="2" fontId="0" fillId="0" borderId="3" xfId="0" applyNumberFormat="1" applyFill="1" applyBorder="1"/>
    <xf numFmtId="1" fontId="0" fillId="0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0" borderId="0" xfId="0" applyFont="1" applyFill="1" applyBorder="1"/>
    <xf numFmtId="21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16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7" borderId="4" xfId="0" applyFont="1" applyFill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29</xdr:row>
      <xdr:rowOff>95250</xdr:rowOff>
    </xdr:from>
    <xdr:to>
      <xdr:col>1</xdr:col>
      <xdr:colOff>790575</xdr:colOff>
      <xdr:row>37</xdr:row>
      <xdr:rowOff>171450</xdr:rowOff>
    </xdr:to>
    <xdr:sp macro="" textlink="">
      <xdr:nvSpPr>
        <xdr:cNvPr id="2" name="Flèche vers le bas 1"/>
        <xdr:cNvSpPr/>
      </xdr:nvSpPr>
      <xdr:spPr>
        <a:xfrm>
          <a:off x="1247775" y="4524375"/>
          <a:ext cx="152400" cy="160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5"/>
  <sheetViews>
    <sheetView tabSelected="1" topLeftCell="A238" workbookViewId="0">
      <selection activeCell="A346" sqref="A346:XFD352"/>
    </sheetView>
  </sheetViews>
  <sheetFormatPr baseColWidth="10" defaultRowHeight="15" x14ac:dyDescent="0.25"/>
  <cols>
    <col min="1" max="1" width="7.140625" customWidth="1"/>
    <col min="2" max="2" width="27" customWidth="1"/>
    <col min="3" max="3" width="19.140625" customWidth="1"/>
    <col min="4" max="4" width="11.42578125" style="78"/>
  </cols>
  <sheetData>
    <row r="2" spans="1:7" x14ac:dyDescent="0.25">
      <c r="B2" t="s">
        <v>350</v>
      </c>
    </row>
    <row r="3" spans="1:7" ht="13.5" customHeight="1" x14ac:dyDescent="0.25"/>
    <row r="4" spans="1:7" x14ac:dyDescent="0.25">
      <c r="A4" s="2" t="s">
        <v>369</v>
      </c>
    </row>
    <row r="5" spans="1:7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36</v>
      </c>
      <c r="G5" s="3" t="s">
        <v>37</v>
      </c>
    </row>
    <row r="6" spans="1:7" x14ac:dyDescent="0.25">
      <c r="A6" s="76">
        <v>1</v>
      </c>
      <c r="B6" s="81" t="s">
        <v>126</v>
      </c>
      <c r="C6" s="75" t="s">
        <v>125</v>
      </c>
      <c r="D6" s="11">
        <v>0.10214120370370371</v>
      </c>
      <c r="E6" s="12">
        <v>1606.1371104815864</v>
      </c>
      <c r="F6" s="12">
        <v>1606.1371104815864</v>
      </c>
      <c r="G6" s="85"/>
    </row>
    <row r="7" spans="1:7" x14ac:dyDescent="0.25">
      <c r="A7" s="76">
        <v>2</v>
      </c>
      <c r="B7" s="76" t="s">
        <v>226</v>
      </c>
      <c r="C7" s="5" t="s">
        <v>227</v>
      </c>
      <c r="D7" s="11">
        <v>0.14834490740740741</v>
      </c>
      <c r="E7" s="12">
        <v>1591.5085433408756</v>
      </c>
      <c r="F7" s="12">
        <v>1591.5085433408756</v>
      </c>
      <c r="G7" s="85"/>
    </row>
    <row r="8" spans="1:7" x14ac:dyDescent="0.25">
      <c r="A8" s="76">
        <v>3</v>
      </c>
      <c r="B8" s="76" t="s">
        <v>347</v>
      </c>
      <c r="C8" s="5" t="s">
        <v>346</v>
      </c>
      <c r="D8" s="80">
        <v>0.1208449074074074</v>
      </c>
      <c r="E8" s="12">
        <v>1582.5725505219807</v>
      </c>
      <c r="F8" s="12">
        <v>1582.5725505219807</v>
      </c>
      <c r="G8" s="85"/>
    </row>
    <row r="9" spans="1:7" x14ac:dyDescent="0.25">
      <c r="A9" s="76">
        <v>4</v>
      </c>
      <c r="B9" s="76" t="s">
        <v>348</v>
      </c>
      <c r="C9" s="5" t="s">
        <v>346</v>
      </c>
      <c r="D9" s="80">
        <v>0.12171296296296297</v>
      </c>
      <c r="E9" s="12">
        <v>1571.2856599467477</v>
      </c>
      <c r="F9" s="12">
        <v>1571.2856599467477</v>
      </c>
      <c r="G9" s="85">
        <v>1561</v>
      </c>
    </row>
    <row r="10" spans="1:7" x14ac:dyDescent="0.25">
      <c r="A10" s="76">
        <v>5</v>
      </c>
      <c r="B10" s="76" t="s">
        <v>349</v>
      </c>
      <c r="C10" s="5" t="s">
        <v>346</v>
      </c>
      <c r="D10" s="80">
        <v>0.12273148148148148</v>
      </c>
      <c r="E10" s="12">
        <v>1558.2459449264429</v>
      </c>
      <c r="F10" s="12">
        <v>1558.2459449264429</v>
      </c>
      <c r="G10" s="85">
        <v>1557</v>
      </c>
    </row>
    <row r="11" spans="1:7" x14ac:dyDescent="0.25">
      <c r="A11" s="76">
        <v>6</v>
      </c>
      <c r="B11" s="76" t="s">
        <v>304</v>
      </c>
      <c r="C11" s="5" t="s">
        <v>274</v>
      </c>
      <c r="D11" s="80">
        <v>0.16685185185185183</v>
      </c>
      <c r="E11" s="12">
        <v>1514.8626526082135</v>
      </c>
      <c r="F11" s="12">
        <v>1551</v>
      </c>
      <c r="G11" s="12">
        <v>1515</v>
      </c>
    </row>
    <row r="12" spans="1:7" x14ac:dyDescent="0.25">
      <c r="A12" s="76">
        <v>7</v>
      </c>
      <c r="B12" s="76" t="s">
        <v>370</v>
      </c>
      <c r="C12" s="5" t="s">
        <v>371</v>
      </c>
      <c r="D12" s="80">
        <v>0.16098379629629631</v>
      </c>
      <c r="E12" s="12">
        <v>1433.9176073046226</v>
      </c>
      <c r="F12" s="12">
        <v>1540</v>
      </c>
      <c r="G12" s="14">
        <v>1364</v>
      </c>
    </row>
    <row r="13" spans="1:7" x14ac:dyDescent="0.25">
      <c r="A13" s="76">
        <v>8</v>
      </c>
      <c r="B13" s="76" t="s">
        <v>322</v>
      </c>
      <c r="C13" s="5" t="s">
        <v>346</v>
      </c>
      <c r="D13" s="80">
        <v>0.13146990740740741</v>
      </c>
      <c r="E13" s="12">
        <v>1454.673826921384</v>
      </c>
      <c r="F13" s="12">
        <v>1524</v>
      </c>
      <c r="G13" s="12">
        <v>1369</v>
      </c>
    </row>
    <row r="14" spans="1:7" x14ac:dyDescent="0.25">
      <c r="A14" s="76">
        <v>9</v>
      </c>
      <c r="B14" s="76" t="s">
        <v>323</v>
      </c>
      <c r="C14" s="5" t="s">
        <v>321</v>
      </c>
      <c r="D14" s="80">
        <v>0.14209490740740741</v>
      </c>
      <c r="E14" s="12">
        <v>1523.7541744725909</v>
      </c>
      <c r="F14" s="12">
        <v>1523.7541744725909</v>
      </c>
      <c r="G14" s="5"/>
    </row>
    <row r="15" spans="1:7" x14ac:dyDescent="0.25">
      <c r="A15" s="76">
        <v>10</v>
      </c>
      <c r="B15" s="76" t="s">
        <v>188</v>
      </c>
      <c r="C15" s="5" t="s">
        <v>78</v>
      </c>
      <c r="D15" s="80">
        <v>0.15539351851851851</v>
      </c>
      <c r="E15" s="12">
        <v>1519.3840309846566</v>
      </c>
      <c r="F15" s="12">
        <v>1519.3840309846566</v>
      </c>
      <c r="G15" s="12"/>
    </row>
    <row r="16" spans="1:7" x14ac:dyDescent="0.25">
      <c r="A16" s="76">
        <v>11</v>
      </c>
      <c r="B16" s="76" t="s">
        <v>190</v>
      </c>
      <c r="C16" s="5" t="s">
        <v>78</v>
      </c>
      <c r="D16" s="80">
        <v>0.16987268518518517</v>
      </c>
      <c r="E16" s="12">
        <v>1389.8787218096343</v>
      </c>
      <c r="F16" s="12">
        <v>1499.3990846985473</v>
      </c>
      <c r="G16" s="12">
        <v>1390</v>
      </c>
    </row>
    <row r="17" spans="1:7" x14ac:dyDescent="0.25">
      <c r="A17" s="76">
        <v>12</v>
      </c>
      <c r="B17" s="76" t="s">
        <v>305</v>
      </c>
      <c r="C17" s="5" t="s">
        <v>274</v>
      </c>
      <c r="D17" s="80">
        <v>0.16869212962962962</v>
      </c>
      <c r="E17" s="12">
        <v>1498.3368782161238</v>
      </c>
      <c r="F17" s="12">
        <v>1498.3368782161238</v>
      </c>
      <c r="G17" s="12">
        <v>1376</v>
      </c>
    </row>
    <row r="18" spans="1:7" x14ac:dyDescent="0.25">
      <c r="A18" s="76">
        <v>13</v>
      </c>
      <c r="B18" s="76" t="s">
        <v>130</v>
      </c>
      <c r="C18" s="5" t="s">
        <v>321</v>
      </c>
      <c r="D18" s="80">
        <v>0.14469907407407409</v>
      </c>
      <c r="E18" s="12">
        <v>1496.3309870420728</v>
      </c>
      <c r="F18" s="12">
        <v>1496.3309870420728</v>
      </c>
      <c r="G18" s="5"/>
    </row>
    <row r="19" spans="1:7" x14ac:dyDescent="0.25">
      <c r="A19" s="76">
        <v>14</v>
      </c>
      <c r="B19" s="76" t="s">
        <v>127</v>
      </c>
      <c r="C19" s="5" t="s">
        <v>346</v>
      </c>
      <c r="D19" s="80">
        <v>0.12804398148148147</v>
      </c>
      <c r="E19" s="12">
        <v>1493.5948657687791</v>
      </c>
      <c r="F19" s="12">
        <v>1496</v>
      </c>
      <c r="G19" s="85">
        <v>1305</v>
      </c>
    </row>
    <row r="20" spans="1:7" x14ac:dyDescent="0.25">
      <c r="A20" s="76">
        <v>15</v>
      </c>
      <c r="B20" s="76" t="s">
        <v>306</v>
      </c>
      <c r="C20" s="5" t="s">
        <v>274</v>
      </c>
      <c r="D20" s="80">
        <v>0.17013888888888887</v>
      </c>
      <c r="E20" s="12">
        <v>1485.5959183673474</v>
      </c>
      <c r="F20" s="12">
        <v>1485.5959183673474</v>
      </c>
      <c r="G20" s="85"/>
    </row>
    <row r="21" spans="1:7" x14ac:dyDescent="0.25">
      <c r="A21" s="76">
        <v>16</v>
      </c>
      <c r="B21" s="76" t="s">
        <v>324</v>
      </c>
      <c r="C21" s="5" t="s">
        <v>321</v>
      </c>
      <c r="D21" s="80">
        <v>0.14629629629629629</v>
      </c>
      <c r="E21" s="12">
        <v>1479.9944620253164</v>
      </c>
      <c r="F21" s="12">
        <v>1479.9944620253164</v>
      </c>
      <c r="G21" s="85"/>
    </row>
    <row r="22" spans="1:7" x14ac:dyDescent="0.25">
      <c r="A22" s="76">
        <v>17</v>
      </c>
      <c r="B22" s="76" t="s">
        <v>186</v>
      </c>
      <c r="C22" s="5" t="s">
        <v>78</v>
      </c>
      <c r="D22" s="80">
        <v>0.15974537037037037</v>
      </c>
      <c r="E22" s="12">
        <v>1477.9923199536299</v>
      </c>
      <c r="F22" s="12">
        <v>1477.9923199536299</v>
      </c>
      <c r="G22" s="12"/>
    </row>
    <row r="23" spans="1:7" x14ac:dyDescent="0.25">
      <c r="A23" s="76">
        <v>18</v>
      </c>
      <c r="B23" s="81" t="s">
        <v>151</v>
      </c>
      <c r="C23" s="75" t="s">
        <v>154</v>
      </c>
      <c r="D23" s="80">
        <v>0.17184027777777777</v>
      </c>
      <c r="E23" s="12">
        <v>1470.8870478884626</v>
      </c>
      <c r="F23" s="12">
        <v>1470.8870478884626</v>
      </c>
      <c r="G23" s="5"/>
    </row>
    <row r="24" spans="1:7" x14ac:dyDescent="0.25">
      <c r="A24" s="76">
        <v>19</v>
      </c>
      <c r="B24" s="91" t="s">
        <v>162</v>
      </c>
      <c r="C24" s="92" t="s">
        <v>227</v>
      </c>
      <c r="D24" s="103">
        <v>0.16368055555555555</v>
      </c>
      <c r="E24" s="12">
        <v>1442.3960543063217</v>
      </c>
      <c r="F24" s="12">
        <v>1469</v>
      </c>
      <c r="G24" s="12">
        <v>1373</v>
      </c>
    </row>
    <row r="25" spans="1:7" x14ac:dyDescent="0.25">
      <c r="A25" s="76">
        <v>20</v>
      </c>
      <c r="B25" s="91" t="s">
        <v>325</v>
      </c>
      <c r="C25" s="92" t="s">
        <v>321</v>
      </c>
      <c r="D25" s="103">
        <v>0.14799768518518519</v>
      </c>
      <c r="E25" s="12">
        <v>1462.9803706889807</v>
      </c>
      <c r="F25" s="12">
        <v>1462.9803706889807</v>
      </c>
      <c r="G25" s="12"/>
    </row>
    <row r="26" spans="1:7" x14ac:dyDescent="0.25">
      <c r="A26" s="76">
        <v>21</v>
      </c>
      <c r="B26" s="91" t="s">
        <v>113</v>
      </c>
      <c r="C26" s="92" t="s">
        <v>321</v>
      </c>
      <c r="D26" s="103">
        <v>0.14887731481481481</v>
      </c>
      <c r="E26" s="12">
        <v>1454.3364689419263</v>
      </c>
      <c r="F26" s="12">
        <v>1454.3364689419263</v>
      </c>
      <c r="G26" s="12">
        <v>1333</v>
      </c>
    </row>
    <row r="27" spans="1:7" x14ac:dyDescent="0.25">
      <c r="A27" s="76">
        <v>22</v>
      </c>
      <c r="B27" s="91" t="s">
        <v>187</v>
      </c>
      <c r="C27" s="92" t="s">
        <v>78</v>
      </c>
      <c r="D27" s="103">
        <v>0.16247685185185187</v>
      </c>
      <c r="E27" s="12">
        <v>1453.1450349052568</v>
      </c>
      <c r="F27" s="12">
        <v>1453.1450349052568</v>
      </c>
      <c r="G27" s="12"/>
    </row>
    <row r="28" spans="1:7" x14ac:dyDescent="0.25">
      <c r="A28" s="76">
        <v>23</v>
      </c>
      <c r="B28" s="93" t="s">
        <v>152</v>
      </c>
      <c r="C28" s="94" t="s">
        <v>154</v>
      </c>
      <c r="D28" s="103">
        <v>0.17525462962962965</v>
      </c>
      <c r="E28" s="12">
        <v>1442.2308809932638</v>
      </c>
      <c r="F28" s="12">
        <v>1442.2308809932638</v>
      </c>
      <c r="G28" s="12"/>
    </row>
    <row r="29" spans="1:7" x14ac:dyDescent="0.25">
      <c r="A29" s="76">
        <v>24</v>
      </c>
      <c r="B29" s="91" t="s">
        <v>307</v>
      </c>
      <c r="C29" s="92" t="s">
        <v>274</v>
      </c>
      <c r="D29" s="103">
        <v>0.18474537037037039</v>
      </c>
      <c r="E29" s="12">
        <v>1368.1405838867311</v>
      </c>
      <c r="F29" s="12">
        <v>1440.6098180709421</v>
      </c>
      <c r="G29" s="12">
        <v>1368</v>
      </c>
    </row>
    <row r="30" spans="1:7" x14ac:dyDescent="0.25">
      <c r="A30" s="76">
        <v>25</v>
      </c>
      <c r="B30" s="91" t="s">
        <v>275</v>
      </c>
      <c r="C30" s="92" t="s">
        <v>276</v>
      </c>
      <c r="D30" s="103">
        <v>0.14278935185185185</v>
      </c>
      <c r="E30" s="12">
        <v>1439.8735511064281</v>
      </c>
      <c r="F30" s="12">
        <v>1439.8735511064281</v>
      </c>
      <c r="G30" s="12">
        <v>1371</v>
      </c>
    </row>
    <row r="31" spans="1:7" x14ac:dyDescent="0.25">
      <c r="A31" s="76">
        <v>26</v>
      </c>
      <c r="B31" s="91" t="s">
        <v>153</v>
      </c>
      <c r="C31" s="92" t="s">
        <v>85</v>
      </c>
      <c r="D31" s="103">
        <v>9.9409722222222219E-2</v>
      </c>
      <c r="E31" s="12">
        <v>1380.5134474327629</v>
      </c>
      <c r="F31" s="12">
        <v>1439.5338767193073</v>
      </c>
      <c r="G31" s="12">
        <v>1381</v>
      </c>
    </row>
    <row r="32" spans="1:7" x14ac:dyDescent="0.25">
      <c r="A32" s="76">
        <v>27</v>
      </c>
      <c r="B32" s="91" t="s">
        <v>229</v>
      </c>
      <c r="C32" s="92" t="s">
        <v>227</v>
      </c>
      <c r="D32" s="103">
        <v>0.16460648148148146</v>
      </c>
      <c r="E32" s="12">
        <v>1434.2824497257773</v>
      </c>
      <c r="F32" s="12">
        <v>1434.2824497257773</v>
      </c>
      <c r="G32" s="12"/>
    </row>
    <row r="33" spans="1:15" x14ac:dyDescent="0.25">
      <c r="A33" s="76">
        <v>28</v>
      </c>
      <c r="B33" s="91" t="s">
        <v>228</v>
      </c>
      <c r="C33" s="92" t="s">
        <v>227</v>
      </c>
      <c r="D33" s="103">
        <v>0.16460648148148146</v>
      </c>
      <c r="E33" s="12">
        <v>1434.2824497257773</v>
      </c>
      <c r="F33" s="12">
        <v>1434.2824497257773</v>
      </c>
      <c r="G33" s="12"/>
    </row>
    <row r="34" spans="1:15" x14ac:dyDescent="0.25">
      <c r="A34" s="76">
        <v>29</v>
      </c>
      <c r="B34" s="93" t="s">
        <v>38</v>
      </c>
      <c r="C34" s="92" t="s">
        <v>41</v>
      </c>
      <c r="D34" s="103">
        <v>0.20293981481481482</v>
      </c>
      <c r="E34" s="12">
        <v>1434</v>
      </c>
      <c r="F34" s="12">
        <f>+E34</f>
        <v>1434</v>
      </c>
      <c r="G34" s="12"/>
    </row>
    <row r="35" spans="1:15" x14ac:dyDescent="0.25">
      <c r="A35" s="76">
        <v>30</v>
      </c>
      <c r="B35" s="108" t="s">
        <v>39</v>
      </c>
      <c r="C35" s="6" t="s">
        <v>40</v>
      </c>
      <c r="D35" s="15">
        <v>9.7094907407407408E-2</v>
      </c>
      <c r="E35" s="19">
        <v>1432</v>
      </c>
      <c r="F35" s="19">
        <f>+E35</f>
        <v>1432</v>
      </c>
      <c r="G35" s="6"/>
    </row>
    <row r="37" spans="1:15" x14ac:dyDescent="0.25">
      <c r="A37" s="2" t="s">
        <v>368</v>
      </c>
    </row>
    <row r="38" spans="1:15" x14ac:dyDescent="0.25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3" t="s">
        <v>36</v>
      </c>
      <c r="G38" s="3" t="s">
        <v>37</v>
      </c>
    </row>
    <row r="39" spans="1:15" x14ac:dyDescent="0.25">
      <c r="A39" s="17">
        <v>1</v>
      </c>
      <c r="B39" s="17" t="s">
        <v>6</v>
      </c>
      <c r="C39" s="5" t="s">
        <v>5</v>
      </c>
      <c r="D39" s="11">
        <v>9.5000000000000015E-2</v>
      </c>
      <c r="E39" s="12">
        <v>1425.8187134502923</v>
      </c>
      <c r="F39" s="12">
        <f>+E39</f>
        <v>1425.8187134502923</v>
      </c>
      <c r="G39" s="14"/>
    </row>
    <row r="40" spans="1:15" x14ac:dyDescent="0.25">
      <c r="A40" s="17">
        <v>2</v>
      </c>
      <c r="B40" s="17" t="s">
        <v>7</v>
      </c>
      <c r="C40" s="5" t="s">
        <v>5</v>
      </c>
      <c r="D40" s="11">
        <v>9.5057870370370376E-2</v>
      </c>
      <c r="E40" s="12">
        <v>1424.9506879337634</v>
      </c>
      <c r="F40" s="12">
        <f>+E40</f>
        <v>1424.9506879337634</v>
      </c>
      <c r="G40" s="14"/>
    </row>
    <row r="41" spans="1:15" x14ac:dyDescent="0.25">
      <c r="A41" s="17">
        <v>3</v>
      </c>
      <c r="B41" s="17" t="s">
        <v>326</v>
      </c>
      <c r="C41" s="5" t="s">
        <v>321</v>
      </c>
      <c r="D41" s="80">
        <v>0.1537037037037037</v>
      </c>
      <c r="E41" s="12">
        <v>1408.6694277108431</v>
      </c>
      <c r="F41" s="12">
        <v>1408.6694277108431</v>
      </c>
      <c r="G41" s="14"/>
    </row>
    <row r="42" spans="1:15" x14ac:dyDescent="0.25">
      <c r="A42" s="17">
        <v>4</v>
      </c>
      <c r="B42" s="17" t="s">
        <v>277</v>
      </c>
      <c r="C42" s="5" t="s">
        <v>276</v>
      </c>
      <c r="D42" s="80">
        <v>0.14657407407407408</v>
      </c>
      <c r="E42" s="85">
        <v>1402.694251421352</v>
      </c>
      <c r="F42" s="12">
        <v>1402.694251421352</v>
      </c>
      <c r="G42" s="14"/>
    </row>
    <row r="43" spans="1:15" x14ac:dyDescent="0.25">
      <c r="A43" s="17">
        <v>5</v>
      </c>
      <c r="B43" s="17" t="s">
        <v>278</v>
      </c>
      <c r="C43" s="5" t="s">
        <v>276</v>
      </c>
      <c r="D43" s="80">
        <v>0.1466550925925926</v>
      </c>
      <c r="E43" s="85">
        <v>1401.9193433825271</v>
      </c>
      <c r="F43" s="12">
        <v>1401.9193433825271</v>
      </c>
      <c r="G43" s="14"/>
      <c r="K43" s="86"/>
      <c r="L43" s="88"/>
      <c r="M43" s="89"/>
    </row>
    <row r="44" spans="1:15" x14ac:dyDescent="0.25">
      <c r="A44" s="17">
        <v>6</v>
      </c>
      <c r="B44" s="17" t="s">
        <v>372</v>
      </c>
      <c r="C44" s="5" t="s">
        <v>371</v>
      </c>
      <c r="D44" s="80">
        <v>0.16545138888888888</v>
      </c>
      <c r="E44" s="12">
        <v>1395.1983210912906</v>
      </c>
      <c r="F44" s="12">
        <v>1395.1983210912906</v>
      </c>
      <c r="G44" s="14"/>
      <c r="K44" s="86"/>
      <c r="L44" s="88"/>
      <c r="M44" s="89"/>
    </row>
    <row r="45" spans="1:15" x14ac:dyDescent="0.25">
      <c r="A45" s="17">
        <v>7</v>
      </c>
      <c r="B45" s="17" t="s">
        <v>163</v>
      </c>
      <c r="C45" s="5" t="s">
        <v>85</v>
      </c>
      <c r="D45" s="80">
        <v>9.8379629629629636E-2</v>
      </c>
      <c r="E45" s="12">
        <v>1394.9682352941174</v>
      </c>
      <c r="F45" s="12">
        <v>1394.9682352941174</v>
      </c>
      <c r="G45" s="14"/>
      <c r="K45" s="86"/>
      <c r="L45" s="88"/>
      <c r="M45" s="89"/>
      <c r="N45" s="31"/>
      <c r="O45" s="27"/>
    </row>
    <row r="46" spans="1:15" x14ac:dyDescent="0.25">
      <c r="A46" s="17">
        <v>8</v>
      </c>
      <c r="B46" s="17" t="s">
        <v>373</v>
      </c>
      <c r="C46" s="5" t="s">
        <v>371</v>
      </c>
      <c r="D46" s="80">
        <v>0.16550925925925927</v>
      </c>
      <c r="E46" s="12">
        <v>1394.7104895104892</v>
      </c>
      <c r="F46" s="12">
        <v>1394.7104895104892</v>
      </c>
      <c r="G46" s="14"/>
      <c r="K46" s="86"/>
      <c r="L46" s="88"/>
      <c r="M46" s="89"/>
    </row>
    <row r="47" spans="1:15" x14ac:dyDescent="0.25">
      <c r="A47" s="17">
        <v>9</v>
      </c>
      <c r="B47" s="17" t="s">
        <v>351</v>
      </c>
      <c r="C47" s="5" t="s">
        <v>346</v>
      </c>
      <c r="D47" s="80">
        <v>0.13724537037037035</v>
      </c>
      <c r="E47" s="12">
        <v>1393.4592680047228</v>
      </c>
      <c r="F47" s="12">
        <v>1393.4592680047228</v>
      </c>
      <c r="G47" s="14"/>
      <c r="K47" s="86"/>
      <c r="L47" s="88"/>
      <c r="M47" s="89"/>
    </row>
    <row r="48" spans="1:15" x14ac:dyDescent="0.25">
      <c r="A48" s="17">
        <v>10</v>
      </c>
      <c r="B48" s="17" t="s">
        <v>128</v>
      </c>
      <c r="C48" s="75" t="s">
        <v>125</v>
      </c>
      <c r="D48" s="11">
        <v>0.11777777777777777</v>
      </c>
      <c r="E48" s="12">
        <v>1392.9009433962265</v>
      </c>
      <c r="F48" s="12">
        <v>1392.9009433962265</v>
      </c>
      <c r="G48" s="14"/>
      <c r="K48" s="86"/>
      <c r="L48" s="88"/>
      <c r="M48" s="89"/>
    </row>
    <row r="49" spans="1:13" x14ac:dyDescent="0.25">
      <c r="A49" s="17">
        <v>11</v>
      </c>
      <c r="B49" s="17" t="s">
        <v>189</v>
      </c>
      <c r="C49" s="5" t="s">
        <v>78</v>
      </c>
      <c r="D49" s="80">
        <v>0.16953703703703704</v>
      </c>
      <c r="E49" s="12">
        <v>1392.6303932277442</v>
      </c>
      <c r="F49" s="12">
        <v>1392.6303932277442</v>
      </c>
      <c r="G49" s="14"/>
      <c r="K49" s="86"/>
      <c r="L49" s="88"/>
      <c r="M49" s="89"/>
    </row>
    <row r="50" spans="1:13" x14ac:dyDescent="0.25">
      <c r="A50" s="17">
        <v>12</v>
      </c>
      <c r="B50" s="17" t="s">
        <v>155</v>
      </c>
      <c r="C50" s="75" t="s">
        <v>154</v>
      </c>
      <c r="D50" s="11">
        <v>0.18494212962962964</v>
      </c>
      <c r="E50" s="12">
        <v>1366.6850240941237</v>
      </c>
      <c r="F50" s="12">
        <v>1392</v>
      </c>
      <c r="G50" s="14">
        <v>1367</v>
      </c>
    </row>
    <row r="51" spans="1:13" x14ac:dyDescent="0.25">
      <c r="A51" s="17">
        <v>13</v>
      </c>
      <c r="B51" s="17" t="s">
        <v>352</v>
      </c>
      <c r="C51" s="5" t="s">
        <v>346</v>
      </c>
      <c r="D51" s="80">
        <v>0.13761574074074076</v>
      </c>
      <c r="E51" s="12">
        <v>1389.7089991589569</v>
      </c>
      <c r="F51" s="12">
        <v>1389.7089991589569</v>
      </c>
      <c r="G51" s="14"/>
    </row>
    <row r="52" spans="1:13" x14ac:dyDescent="0.25">
      <c r="A52" s="17">
        <v>14</v>
      </c>
      <c r="B52" s="17" t="s">
        <v>279</v>
      </c>
      <c r="C52" s="5" t="s">
        <v>276</v>
      </c>
      <c r="D52" s="80">
        <v>0.14812499999999998</v>
      </c>
      <c r="E52" s="85">
        <v>1388.0075011720585</v>
      </c>
      <c r="F52" s="12">
        <v>1388.0075011720585</v>
      </c>
      <c r="G52" s="14">
        <v>1215</v>
      </c>
    </row>
    <row r="53" spans="1:13" x14ac:dyDescent="0.25">
      <c r="A53" s="17">
        <v>15</v>
      </c>
      <c r="B53" s="17" t="s">
        <v>110</v>
      </c>
      <c r="C53" s="5" t="s">
        <v>109</v>
      </c>
      <c r="D53" s="11">
        <v>0.10564814814814816</v>
      </c>
      <c r="E53" s="12">
        <v>1383.3457493426818</v>
      </c>
      <c r="F53" s="12">
        <v>1383.3457493426818</v>
      </c>
      <c r="G53" s="14"/>
    </row>
    <row r="54" spans="1:13" x14ac:dyDescent="0.25">
      <c r="A54" s="17">
        <v>16</v>
      </c>
      <c r="B54" s="17" t="s">
        <v>376</v>
      </c>
      <c r="C54" s="5" t="s">
        <v>371</v>
      </c>
      <c r="D54" s="80">
        <v>0.17900462962962962</v>
      </c>
      <c r="E54" s="12">
        <v>1289.5616190353032</v>
      </c>
      <c r="F54" s="12">
        <v>1383</v>
      </c>
      <c r="G54" s="14">
        <v>1290</v>
      </c>
    </row>
    <row r="55" spans="1:13" x14ac:dyDescent="0.25">
      <c r="A55" s="17">
        <v>17</v>
      </c>
      <c r="B55" s="17" t="s">
        <v>191</v>
      </c>
      <c r="C55" s="5" t="s">
        <v>227</v>
      </c>
      <c r="D55" s="80">
        <v>0.17104166666666668</v>
      </c>
      <c r="E55" s="12">
        <v>1380.3197320341048</v>
      </c>
      <c r="F55" s="12">
        <v>1380.3197320341048</v>
      </c>
      <c r="G55" s="14">
        <v>1333</v>
      </c>
    </row>
    <row r="56" spans="1:13" x14ac:dyDescent="0.25">
      <c r="A56" s="17">
        <v>18</v>
      </c>
      <c r="B56" s="17" t="s">
        <v>8</v>
      </c>
      <c r="C56" s="5" t="s">
        <v>5</v>
      </c>
      <c r="D56" s="11">
        <v>9.8391203703703703E-2</v>
      </c>
      <c r="E56" s="12">
        <v>1376.6756852135043</v>
      </c>
      <c r="F56" s="12">
        <f>+E56</f>
        <v>1376.6756852135043</v>
      </c>
      <c r="G56" s="14"/>
    </row>
    <row r="57" spans="1:13" x14ac:dyDescent="0.25">
      <c r="A57" s="17">
        <v>19</v>
      </c>
      <c r="B57" s="17" t="s">
        <v>230</v>
      </c>
      <c r="C57" s="5" t="s">
        <v>227</v>
      </c>
      <c r="D57" s="80">
        <v>0.17152777777777775</v>
      </c>
      <c r="E57" s="12">
        <v>1376.4078947368425</v>
      </c>
      <c r="F57" s="12">
        <v>1376.4078947368425</v>
      </c>
      <c r="G57" s="14"/>
    </row>
    <row r="58" spans="1:13" x14ac:dyDescent="0.25">
      <c r="A58" s="17">
        <v>20</v>
      </c>
      <c r="B58" s="17" t="s">
        <v>280</v>
      </c>
      <c r="C58" s="5" t="s">
        <v>276</v>
      </c>
      <c r="D58" s="80">
        <v>0.14990740740740741</v>
      </c>
      <c r="E58" s="85">
        <v>1371.5040148239655</v>
      </c>
      <c r="F58" s="12">
        <v>1371.5040148239655</v>
      </c>
      <c r="G58" s="14"/>
    </row>
    <row r="59" spans="1:13" x14ac:dyDescent="0.25">
      <c r="A59" s="17">
        <v>21</v>
      </c>
      <c r="B59" s="17" t="s">
        <v>105</v>
      </c>
      <c r="C59" s="5" t="s">
        <v>85</v>
      </c>
      <c r="D59" s="80">
        <v>0.10925925925925926</v>
      </c>
      <c r="E59" s="12">
        <v>1256.0625</v>
      </c>
      <c r="F59" s="12">
        <v>1371</v>
      </c>
      <c r="G59" s="14">
        <v>1256</v>
      </c>
    </row>
    <row r="60" spans="1:13" x14ac:dyDescent="0.25">
      <c r="A60" s="17">
        <v>22</v>
      </c>
      <c r="B60" s="17" t="s">
        <v>353</v>
      </c>
      <c r="C60" s="5" t="s">
        <v>346</v>
      </c>
      <c r="D60" s="80">
        <v>0.13950231481481482</v>
      </c>
      <c r="E60" s="12">
        <v>1370.9151248651788</v>
      </c>
      <c r="F60" s="12">
        <v>1370.9151248651788</v>
      </c>
      <c r="G60" s="14">
        <v>1273</v>
      </c>
    </row>
    <row r="61" spans="1:13" x14ac:dyDescent="0.25">
      <c r="A61" s="17">
        <v>23</v>
      </c>
      <c r="B61" s="17" t="s">
        <v>107</v>
      </c>
      <c r="C61" s="5" t="s">
        <v>85</v>
      </c>
      <c r="D61" s="80">
        <v>0.10016203703703704</v>
      </c>
      <c r="E61" s="12">
        <v>1370.1444418765889</v>
      </c>
      <c r="F61" s="12">
        <v>1370.1444418765889</v>
      </c>
      <c r="G61" s="14"/>
    </row>
    <row r="62" spans="1:13" x14ac:dyDescent="0.25">
      <c r="A62" s="17">
        <v>24</v>
      </c>
      <c r="B62" s="17" t="s">
        <v>330</v>
      </c>
      <c r="C62" s="5" t="s">
        <v>321</v>
      </c>
      <c r="D62" s="80">
        <v>0.16408564814814816</v>
      </c>
      <c r="E62" s="12">
        <v>1319.5408055300836</v>
      </c>
      <c r="F62" s="12">
        <v>1370</v>
      </c>
      <c r="G62" s="14">
        <v>1320</v>
      </c>
    </row>
    <row r="63" spans="1:13" x14ac:dyDescent="0.25">
      <c r="A63" s="17">
        <v>25</v>
      </c>
      <c r="B63" s="17" t="s">
        <v>281</v>
      </c>
      <c r="C63" s="5" t="s">
        <v>276</v>
      </c>
      <c r="D63" s="80">
        <v>0.15027777777777776</v>
      </c>
      <c r="E63" s="85">
        <v>1368.1238447319781</v>
      </c>
      <c r="F63" s="12">
        <v>1368.1238447319781</v>
      </c>
      <c r="G63" s="14"/>
    </row>
    <row r="64" spans="1:13" x14ac:dyDescent="0.25">
      <c r="A64" s="17">
        <v>26</v>
      </c>
      <c r="B64" s="17" t="s">
        <v>282</v>
      </c>
      <c r="C64" s="5" t="s">
        <v>276</v>
      </c>
      <c r="D64" s="80">
        <v>0.15028935185185185</v>
      </c>
      <c r="E64" s="85">
        <v>1368.0184828648441</v>
      </c>
      <c r="F64" s="12">
        <v>1368.0184828648441</v>
      </c>
      <c r="G64" s="14"/>
    </row>
    <row r="65" spans="1:7" x14ac:dyDescent="0.25">
      <c r="A65" s="17">
        <v>27</v>
      </c>
      <c r="B65" s="87" t="s">
        <v>101</v>
      </c>
      <c r="C65" s="75" t="s">
        <v>108</v>
      </c>
      <c r="D65" s="23">
        <v>0.20177083333333334</v>
      </c>
      <c r="E65" s="12">
        <v>1367.3257614868353</v>
      </c>
      <c r="F65" s="12">
        <v>1367</v>
      </c>
      <c r="G65" s="14">
        <v>1278</v>
      </c>
    </row>
    <row r="66" spans="1:7" x14ac:dyDescent="0.25">
      <c r="A66" s="17">
        <v>28</v>
      </c>
      <c r="B66" s="87" t="s">
        <v>100</v>
      </c>
      <c r="C66" s="75" t="s">
        <v>108</v>
      </c>
      <c r="D66" s="23">
        <v>0.20177083333333334</v>
      </c>
      <c r="E66" s="12">
        <v>1367.3257614868353</v>
      </c>
      <c r="F66" s="12">
        <v>1367</v>
      </c>
      <c r="G66" s="5"/>
    </row>
    <row r="67" spans="1:7" x14ac:dyDescent="0.25">
      <c r="A67" s="17">
        <v>29</v>
      </c>
      <c r="B67" s="17" t="s">
        <v>327</v>
      </c>
      <c r="C67" s="5" t="s">
        <v>321</v>
      </c>
      <c r="D67" s="80">
        <v>0.1585648148148148</v>
      </c>
      <c r="E67" s="12">
        <v>1365.4839416058394</v>
      </c>
      <c r="F67" s="12">
        <v>1365.4839416058394</v>
      </c>
      <c r="G67" s="14"/>
    </row>
    <row r="68" spans="1:7" x14ac:dyDescent="0.25">
      <c r="A68" s="17">
        <v>30</v>
      </c>
      <c r="B68" s="17" t="s">
        <v>9</v>
      </c>
      <c r="C68" s="5" t="s">
        <v>5</v>
      </c>
      <c r="D68" s="11">
        <v>9.9548611111111115E-2</v>
      </c>
      <c r="E68" s="12">
        <v>1360.6696895709802</v>
      </c>
      <c r="F68" s="12">
        <f>+E68</f>
        <v>1360.6696895709802</v>
      </c>
      <c r="G68" s="14"/>
    </row>
    <row r="69" spans="1:7" x14ac:dyDescent="0.25">
      <c r="A69" s="17">
        <v>31</v>
      </c>
      <c r="B69" s="17" t="s">
        <v>156</v>
      </c>
      <c r="C69" s="75" t="s">
        <v>154</v>
      </c>
      <c r="D69" s="11">
        <v>0.18671296296296294</v>
      </c>
      <c r="E69" s="12">
        <v>1353.7230349615675</v>
      </c>
      <c r="F69" s="12">
        <v>1353.7230349615675</v>
      </c>
      <c r="G69" s="14"/>
    </row>
    <row r="70" spans="1:7" x14ac:dyDescent="0.25">
      <c r="A70" s="17">
        <v>32</v>
      </c>
      <c r="B70" s="17" t="s">
        <v>374</v>
      </c>
      <c r="C70" s="5" t="s">
        <v>371</v>
      </c>
      <c r="D70" s="80">
        <v>0.17078703703703704</v>
      </c>
      <c r="E70" s="12">
        <v>1351.6101924640823</v>
      </c>
      <c r="F70" s="12">
        <v>1351.6101924640823</v>
      </c>
      <c r="G70" s="14"/>
    </row>
    <row r="71" spans="1:7" x14ac:dyDescent="0.25">
      <c r="A71" s="17">
        <v>33</v>
      </c>
      <c r="B71" s="17" t="s">
        <v>354</v>
      </c>
      <c r="C71" s="5" t="s">
        <v>346</v>
      </c>
      <c r="D71" s="80">
        <v>0.14158564814814814</v>
      </c>
      <c r="E71" s="12">
        <v>1350.7430720183113</v>
      </c>
      <c r="F71" s="12">
        <v>1350.7430720183113</v>
      </c>
      <c r="G71" s="14"/>
    </row>
    <row r="72" spans="1:7" x14ac:dyDescent="0.25">
      <c r="A72" s="17">
        <v>34</v>
      </c>
      <c r="B72" s="17" t="s">
        <v>328</v>
      </c>
      <c r="C72" s="5" t="s">
        <v>321</v>
      </c>
      <c r="D72" s="80">
        <v>0.16060185185185186</v>
      </c>
      <c r="E72" s="12">
        <v>1348.1644566157393</v>
      </c>
      <c r="F72" s="12">
        <v>1348.1644566157393</v>
      </c>
      <c r="G72" s="14"/>
    </row>
    <row r="73" spans="1:7" x14ac:dyDescent="0.25">
      <c r="A73" s="17">
        <v>35</v>
      </c>
      <c r="B73" s="17" t="s">
        <v>231</v>
      </c>
      <c r="C73" s="5" t="s">
        <v>227</v>
      </c>
      <c r="D73" s="80">
        <v>0.1751736111111111</v>
      </c>
      <c r="E73" s="12">
        <v>1347.7611496531222</v>
      </c>
      <c r="F73" s="12">
        <v>1347.7611496531222</v>
      </c>
      <c r="G73" s="14"/>
    </row>
    <row r="74" spans="1:7" x14ac:dyDescent="0.25">
      <c r="A74" s="17">
        <v>36</v>
      </c>
      <c r="B74" s="17" t="s">
        <v>111</v>
      </c>
      <c r="C74" s="5" t="s">
        <v>109</v>
      </c>
      <c r="D74" s="11">
        <v>0.10850694444444443</v>
      </c>
      <c r="E74" s="12">
        <v>1346.8992000000003</v>
      </c>
      <c r="F74" s="12">
        <v>1346.8992000000003</v>
      </c>
      <c r="G74" s="14"/>
    </row>
    <row r="75" spans="1:7" x14ac:dyDescent="0.25">
      <c r="A75" s="17">
        <v>37</v>
      </c>
      <c r="B75" s="17" t="s">
        <v>130</v>
      </c>
      <c r="C75" s="75" t="s">
        <v>125</v>
      </c>
      <c r="D75" s="11">
        <v>0.12201388888888888</v>
      </c>
      <c r="E75" s="12">
        <v>1344.5418326693227</v>
      </c>
      <c r="F75" s="12">
        <v>1344.5418326693227</v>
      </c>
      <c r="G75" s="14">
        <v>1239</v>
      </c>
    </row>
    <row r="76" spans="1:7" x14ac:dyDescent="0.25">
      <c r="A76" s="17">
        <v>38</v>
      </c>
      <c r="B76" s="17" t="s">
        <v>131</v>
      </c>
      <c r="C76" s="75" t="s">
        <v>125</v>
      </c>
      <c r="D76" s="11">
        <v>0.12203703703703704</v>
      </c>
      <c r="E76" s="12">
        <v>1344.2867981790591</v>
      </c>
      <c r="F76" s="12">
        <v>1344.2867981790591</v>
      </c>
      <c r="G76" s="14"/>
    </row>
    <row r="77" spans="1:7" x14ac:dyDescent="0.25">
      <c r="A77" s="17">
        <v>39</v>
      </c>
      <c r="B77" s="17" t="s">
        <v>112</v>
      </c>
      <c r="C77" s="5" t="s">
        <v>109</v>
      </c>
      <c r="D77" s="11">
        <v>0.10876157407407407</v>
      </c>
      <c r="E77" s="12">
        <v>1343.7458763435141</v>
      </c>
      <c r="F77" s="12">
        <v>1343.7458763435141</v>
      </c>
      <c r="G77" s="14"/>
    </row>
    <row r="78" spans="1:7" x14ac:dyDescent="0.25">
      <c r="A78" s="17">
        <v>40</v>
      </c>
      <c r="B78" s="17" t="s">
        <v>375</v>
      </c>
      <c r="C78" s="5" t="s">
        <v>371</v>
      </c>
      <c r="D78" s="80">
        <v>0.17201388888888888</v>
      </c>
      <c r="E78" s="12">
        <v>1341.9701251513927</v>
      </c>
      <c r="F78" s="12">
        <v>1341.9701251513927</v>
      </c>
      <c r="G78" s="14"/>
    </row>
    <row r="79" spans="1:7" x14ac:dyDescent="0.25">
      <c r="A79" s="17">
        <v>41</v>
      </c>
      <c r="B79" s="17" t="s">
        <v>283</v>
      </c>
      <c r="C79" s="5" t="s">
        <v>276</v>
      </c>
      <c r="D79" s="80">
        <v>0.15342592592592594</v>
      </c>
      <c r="E79" s="85">
        <v>1340.0512975256488</v>
      </c>
      <c r="F79" s="12">
        <v>1340.0512975256488</v>
      </c>
      <c r="G79" s="14"/>
    </row>
    <row r="80" spans="1:7" x14ac:dyDescent="0.25">
      <c r="A80" s="17">
        <v>42</v>
      </c>
      <c r="B80" s="17" t="s">
        <v>132</v>
      </c>
      <c r="C80" s="75" t="s">
        <v>125</v>
      </c>
      <c r="D80" s="11">
        <v>0.12251157407407408</v>
      </c>
      <c r="E80" s="12">
        <v>1339.0798299480396</v>
      </c>
      <c r="F80" s="12">
        <v>1339.0798299480396</v>
      </c>
      <c r="G80" s="14"/>
    </row>
    <row r="81" spans="1:7" x14ac:dyDescent="0.25">
      <c r="A81" s="17">
        <v>43</v>
      </c>
      <c r="B81" s="17" t="s">
        <v>133</v>
      </c>
      <c r="C81" s="75" t="s">
        <v>125</v>
      </c>
      <c r="D81" s="11">
        <v>0.12253472222222223</v>
      </c>
      <c r="E81" s="12">
        <v>1338.8268631340322</v>
      </c>
      <c r="F81" s="12">
        <v>1338.8268631340322</v>
      </c>
      <c r="G81" s="14"/>
    </row>
    <row r="82" spans="1:7" x14ac:dyDescent="0.25">
      <c r="A82" s="17">
        <v>44</v>
      </c>
      <c r="B82" s="17" t="s">
        <v>355</v>
      </c>
      <c r="C82" s="5" t="s">
        <v>346</v>
      </c>
      <c r="D82" s="80">
        <v>0.14292824074074073</v>
      </c>
      <c r="E82" s="12">
        <v>1338.0549032310309</v>
      </c>
      <c r="F82" s="12">
        <v>1338.0549032310309</v>
      </c>
      <c r="G82" s="14"/>
    </row>
    <row r="83" spans="1:7" x14ac:dyDescent="0.25">
      <c r="A83" s="17">
        <v>45</v>
      </c>
      <c r="B83" s="17" t="s">
        <v>356</v>
      </c>
      <c r="C83" s="5" t="s">
        <v>346</v>
      </c>
      <c r="D83" s="80">
        <v>0.14303240740740741</v>
      </c>
      <c r="E83" s="12">
        <v>1337.0804337271402</v>
      </c>
      <c r="F83" s="12">
        <v>1337.0804337271402</v>
      </c>
      <c r="G83" s="14">
        <v>1213</v>
      </c>
    </row>
    <row r="84" spans="1:7" x14ac:dyDescent="0.25">
      <c r="A84" s="17">
        <v>46</v>
      </c>
      <c r="B84" s="17" t="s">
        <v>206</v>
      </c>
      <c r="C84" s="5" t="s">
        <v>321</v>
      </c>
      <c r="D84" s="80">
        <v>0.16224537037037037</v>
      </c>
      <c r="E84" s="12">
        <v>1334.5077757169352</v>
      </c>
      <c r="F84" s="12">
        <v>1334.5077757169352</v>
      </c>
      <c r="G84" s="14">
        <v>1266</v>
      </c>
    </row>
    <row r="85" spans="1:7" x14ac:dyDescent="0.25">
      <c r="A85" s="17">
        <v>47</v>
      </c>
      <c r="B85" s="17" t="s">
        <v>118</v>
      </c>
      <c r="C85" s="5" t="s">
        <v>346</v>
      </c>
      <c r="D85" s="80">
        <v>0.14972222222222223</v>
      </c>
      <c r="E85" s="12">
        <v>1277.3376623376623</v>
      </c>
      <c r="F85" s="12">
        <v>1331</v>
      </c>
      <c r="G85" s="14">
        <v>1238</v>
      </c>
    </row>
    <row r="86" spans="1:7" x14ac:dyDescent="0.25">
      <c r="A86" s="17">
        <v>48</v>
      </c>
      <c r="B86" s="17" t="s">
        <v>197</v>
      </c>
      <c r="C86" s="5" t="s">
        <v>78</v>
      </c>
      <c r="D86" s="80">
        <v>0.18979166666666666</v>
      </c>
      <c r="E86" s="12">
        <v>1244.0084156604464</v>
      </c>
      <c r="F86" s="12">
        <v>1331</v>
      </c>
      <c r="G86" s="14">
        <v>1244</v>
      </c>
    </row>
    <row r="87" spans="1:7" x14ac:dyDescent="0.25">
      <c r="A87" s="17">
        <v>49</v>
      </c>
      <c r="B87" s="17" t="s">
        <v>308</v>
      </c>
      <c r="C87" s="5" t="s">
        <v>274</v>
      </c>
      <c r="D87" s="80">
        <v>0.19010416666666666</v>
      </c>
      <c r="E87" s="12">
        <v>1329.5744292237446</v>
      </c>
      <c r="F87" s="12">
        <v>1329.5744292237446</v>
      </c>
      <c r="G87" s="14"/>
    </row>
    <row r="88" spans="1:7" x14ac:dyDescent="0.25">
      <c r="A88" s="17">
        <v>50</v>
      </c>
      <c r="B88" s="17" t="s">
        <v>134</v>
      </c>
      <c r="C88" s="75" t="s">
        <v>125</v>
      </c>
      <c r="D88" s="11">
        <v>0.12361111111111112</v>
      </c>
      <c r="E88" s="12">
        <v>1327.1685393258426</v>
      </c>
      <c r="F88" s="12">
        <v>1327.1685393258426</v>
      </c>
      <c r="G88" s="14"/>
    </row>
    <row r="89" spans="1:7" x14ac:dyDescent="0.25">
      <c r="A89" s="17">
        <v>51</v>
      </c>
      <c r="B89" s="17" t="s">
        <v>104</v>
      </c>
      <c r="C89" s="75" t="s">
        <v>125</v>
      </c>
      <c r="D89" s="11">
        <v>0.12375000000000001</v>
      </c>
      <c r="E89" s="12">
        <v>1325.6790123456788</v>
      </c>
      <c r="F89" s="12">
        <v>1325.6790123456788</v>
      </c>
      <c r="G89" s="14">
        <v>1312</v>
      </c>
    </row>
    <row r="90" spans="1:7" x14ac:dyDescent="0.25">
      <c r="A90" s="17">
        <v>52</v>
      </c>
      <c r="B90" s="17" t="s">
        <v>157</v>
      </c>
      <c r="C90" s="75" t="s">
        <v>154</v>
      </c>
      <c r="D90" s="11">
        <v>0.19076388888888887</v>
      </c>
      <c r="E90" s="12">
        <v>1324.97633782308</v>
      </c>
      <c r="F90" s="12">
        <v>1324.97633782308</v>
      </c>
      <c r="G90" s="14"/>
    </row>
    <row r="91" spans="1:7" x14ac:dyDescent="0.25">
      <c r="A91" s="17">
        <v>53</v>
      </c>
      <c r="B91" s="17" t="s">
        <v>310</v>
      </c>
      <c r="C91" s="5" t="s">
        <v>274</v>
      </c>
      <c r="D91" s="80">
        <v>0.19086805555555555</v>
      </c>
      <c r="E91" s="12">
        <v>1324.2532290340187</v>
      </c>
      <c r="F91" s="12">
        <v>1324.2532290340187</v>
      </c>
      <c r="G91" s="14"/>
    </row>
    <row r="92" spans="1:7" x14ac:dyDescent="0.25">
      <c r="A92" s="17">
        <v>54</v>
      </c>
      <c r="B92" s="17" t="s">
        <v>309</v>
      </c>
      <c r="C92" s="5" t="s">
        <v>274</v>
      </c>
      <c r="D92" s="80">
        <v>0.19086805555555555</v>
      </c>
      <c r="E92" s="12">
        <v>1324.2532290340187</v>
      </c>
      <c r="F92" s="12">
        <v>1324.2532290340187</v>
      </c>
      <c r="G92" s="14"/>
    </row>
    <row r="93" spans="1:7" x14ac:dyDescent="0.25">
      <c r="A93" s="17">
        <v>55</v>
      </c>
      <c r="B93" s="17" t="s">
        <v>103</v>
      </c>
      <c r="C93" s="5" t="s">
        <v>227</v>
      </c>
      <c r="D93" s="80">
        <v>0.1892824074074074</v>
      </c>
      <c r="E93" s="12">
        <v>1247.3012718600955</v>
      </c>
      <c r="F93" s="12">
        <v>1321</v>
      </c>
      <c r="G93" s="14">
        <v>1247</v>
      </c>
    </row>
    <row r="94" spans="1:7" x14ac:dyDescent="0.25">
      <c r="A94" s="17">
        <v>56</v>
      </c>
      <c r="B94" s="17" t="s">
        <v>192</v>
      </c>
      <c r="C94" s="5" t="s">
        <v>78</v>
      </c>
      <c r="D94" s="80">
        <v>0.17878472222222222</v>
      </c>
      <c r="E94" s="12">
        <v>1320.5962322781122</v>
      </c>
      <c r="F94" s="12">
        <v>1320.5962322781122</v>
      </c>
      <c r="G94" s="14"/>
    </row>
    <row r="95" spans="1:7" x14ac:dyDescent="0.25">
      <c r="A95" s="17">
        <v>57</v>
      </c>
      <c r="B95" s="17" t="s">
        <v>329</v>
      </c>
      <c r="C95" s="5" t="s">
        <v>321</v>
      </c>
      <c r="D95" s="80">
        <v>0.16408564814814816</v>
      </c>
      <c r="E95" s="12">
        <v>1319.5408055300836</v>
      </c>
      <c r="F95" s="12">
        <v>1319.5408055300836</v>
      </c>
      <c r="G95" s="14"/>
    </row>
    <row r="96" spans="1:7" x14ac:dyDescent="0.25">
      <c r="A96" s="17">
        <v>58</v>
      </c>
      <c r="B96" s="17" t="s">
        <v>34</v>
      </c>
      <c r="C96" s="75" t="s">
        <v>125</v>
      </c>
      <c r="D96" s="11">
        <v>0.12439814814814815</v>
      </c>
      <c r="E96" s="12">
        <v>1318.7718645329364</v>
      </c>
      <c r="F96" s="12">
        <v>1318.7718645329364</v>
      </c>
      <c r="G96" s="14">
        <v>1218</v>
      </c>
    </row>
    <row r="97" spans="1:7" x14ac:dyDescent="0.25">
      <c r="A97" s="17">
        <v>59</v>
      </c>
      <c r="B97" s="17" t="s">
        <v>232</v>
      </c>
      <c r="C97" s="5" t="s">
        <v>227</v>
      </c>
      <c r="D97" s="80">
        <v>0.17935185185185185</v>
      </c>
      <c r="E97" s="12">
        <v>1316.3632550335572</v>
      </c>
      <c r="F97" s="12">
        <v>1316.3632550335572</v>
      </c>
      <c r="G97" s="14">
        <v>1283</v>
      </c>
    </row>
    <row r="98" spans="1:7" x14ac:dyDescent="0.25">
      <c r="A98" s="17">
        <v>60</v>
      </c>
      <c r="B98" s="17" t="s">
        <v>233</v>
      </c>
      <c r="C98" s="5" t="s">
        <v>227</v>
      </c>
      <c r="D98" s="80">
        <v>0.17962962962962961</v>
      </c>
      <c r="E98" s="12">
        <v>1314.3276417525776</v>
      </c>
      <c r="F98" s="12">
        <v>1314.3276417525776</v>
      </c>
      <c r="G98" s="14">
        <v>1268</v>
      </c>
    </row>
    <row r="99" spans="1:7" x14ac:dyDescent="0.25">
      <c r="A99" s="17">
        <v>61</v>
      </c>
      <c r="B99" s="17" t="s">
        <v>158</v>
      </c>
      <c r="C99" s="75" t="s">
        <v>154</v>
      </c>
      <c r="D99" s="11">
        <v>0.19281249999999997</v>
      </c>
      <c r="E99" s="12">
        <v>1310.898613362147</v>
      </c>
      <c r="F99" s="12">
        <v>1310.898613362147</v>
      </c>
      <c r="G99" s="14"/>
    </row>
    <row r="100" spans="1:7" x14ac:dyDescent="0.25">
      <c r="A100" s="17">
        <v>62</v>
      </c>
      <c r="B100" s="17" t="s">
        <v>164</v>
      </c>
      <c r="C100" s="5" t="s">
        <v>85</v>
      </c>
      <c r="D100" s="80">
        <v>0.10474537037037036</v>
      </c>
      <c r="E100" s="12">
        <v>1310.1911602209946</v>
      </c>
      <c r="F100" s="12">
        <v>1310.1911602209946</v>
      </c>
      <c r="G100" s="14"/>
    </row>
    <row r="101" spans="1:7" x14ac:dyDescent="0.25">
      <c r="A101" s="17">
        <v>63</v>
      </c>
      <c r="B101" s="17" t="s">
        <v>193</v>
      </c>
      <c r="C101" s="5" t="s">
        <v>78</v>
      </c>
      <c r="D101" s="80">
        <v>0.18038194444444444</v>
      </c>
      <c r="E101" s="12">
        <v>1308.902791145332</v>
      </c>
      <c r="F101" s="12">
        <v>1308.902791145332</v>
      </c>
      <c r="G101" s="14"/>
    </row>
    <row r="102" spans="1:7" x14ac:dyDescent="0.25">
      <c r="A102" s="17">
        <v>64</v>
      </c>
      <c r="B102" s="17" t="s">
        <v>194</v>
      </c>
      <c r="C102" s="5" t="s">
        <v>78</v>
      </c>
      <c r="D102" s="80">
        <v>0.18043981481481483</v>
      </c>
      <c r="E102" s="12">
        <v>1308.4830019243102</v>
      </c>
      <c r="F102" s="12">
        <v>1308.4830019243102</v>
      </c>
      <c r="G102" s="14">
        <v>1236</v>
      </c>
    </row>
    <row r="103" spans="1:7" x14ac:dyDescent="0.25">
      <c r="A103" s="17">
        <v>65</v>
      </c>
      <c r="B103" s="17" t="s">
        <v>33</v>
      </c>
      <c r="C103" s="5" t="s">
        <v>227</v>
      </c>
      <c r="D103" s="80">
        <v>0.18046296296296296</v>
      </c>
      <c r="E103" s="12">
        <v>1308.2584017444844</v>
      </c>
      <c r="F103" s="12">
        <v>1308.2584017444844</v>
      </c>
      <c r="G103" s="14">
        <v>1254</v>
      </c>
    </row>
    <row r="104" spans="1:7" x14ac:dyDescent="0.25">
      <c r="A104" s="17">
        <v>66</v>
      </c>
      <c r="B104" s="17" t="s">
        <v>114</v>
      </c>
      <c r="C104" s="5" t="s">
        <v>109</v>
      </c>
      <c r="D104" s="11">
        <v>0.11207175925925926</v>
      </c>
      <c r="E104" s="12">
        <v>1304.0565940307756</v>
      </c>
      <c r="F104" s="12">
        <v>1304.0565940307756</v>
      </c>
      <c r="G104" s="14"/>
    </row>
    <row r="105" spans="1:7" x14ac:dyDescent="0.25">
      <c r="A105" s="17">
        <v>67</v>
      </c>
      <c r="B105" s="17" t="s">
        <v>159</v>
      </c>
      <c r="C105" s="75" t="s">
        <v>154</v>
      </c>
      <c r="D105" s="11">
        <v>0.1938310185185185</v>
      </c>
      <c r="E105" s="12">
        <v>1304.0102704962085</v>
      </c>
      <c r="F105" s="12">
        <v>1304.0102704962085</v>
      </c>
      <c r="G105" s="14"/>
    </row>
    <row r="106" spans="1:7" x14ac:dyDescent="0.25">
      <c r="A106" s="17">
        <v>68</v>
      </c>
      <c r="B106" s="17" t="s">
        <v>357</v>
      </c>
      <c r="C106" s="5" t="s">
        <v>346</v>
      </c>
      <c r="D106" s="80">
        <v>0.14672453703703703</v>
      </c>
      <c r="E106" s="12">
        <v>1303.4345665378246</v>
      </c>
      <c r="F106" s="12">
        <v>1303.4345665378246</v>
      </c>
      <c r="G106" s="14"/>
    </row>
    <row r="107" spans="1:7" x14ac:dyDescent="0.25">
      <c r="A107" s="17">
        <v>69</v>
      </c>
      <c r="B107" s="17" t="s">
        <v>135</v>
      </c>
      <c r="C107" s="75" t="s">
        <v>125</v>
      </c>
      <c r="D107" s="11">
        <v>0.1259837962962963</v>
      </c>
      <c r="E107" s="12">
        <v>1302.1736334405143</v>
      </c>
      <c r="F107" s="12">
        <v>1302.1736334405143</v>
      </c>
      <c r="G107" s="14"/>
    </row>
    <row r="108" spans="1:7" x14ac:dyDescent="0.25">
      <c r="A108" s="17">
        <v>70</v>
      </c>
      <c r="B108" s="17" t="s">
        <v>28</v>
      </c>
      <c r="C108" s="5" t="s">
        <v>35</v>
      </c>
      <c r="D108" s="13">
        <v>0.10686342592592592</v>
      </c>
      <c r="E108" s="12">
        <v>1300.9011155637388</v>
      </c>
      <c r="F108" s="12">
        <f>+E108</f>
        <v>1300.9011155637388</v>
      </c>
      <c r="G108" s="14"/>
    </row>
    <row r="109" spans="1:7" x14ac:dyDescent="0.25">
      <c r="A109" s="17">
        <v>71</v>
      </c>
      <c r="B109" s="17" t="s">
        <v>115</v>
      </c>
      <c r="C109" s="75" t="s">
        <v>154</v>
      </c>
      <c r="D109" s="11">
        <v>0.19431712962962963</v>
      </c>
      <c r="E109" s="12">
        <v>1300.7481088808149</v>
      </c>
      <c r="F109" s="12">
        <v>1300.7481088808149</v>
      </c>
      <c r="G109" s="14">
        <v>1278</v>
      </c>
    </row>
    <row r="110" spans="1:7" x14ac:dyDescent="0.25">
      <c r="A110" s="17">
        <v>72</v>
      </c>
      <c r="B110" s="17" t="s">
        <v>10</v>
      </c>
      <c r="C110" s="5" t="s">
        <v>5</v>
      </c>
      <c r="D110" s="11">
        <v>0.10414351851851851</v>
      </c>
      <c r="E110" s="12">
        <v>1300.6356968215161</v>
      </c>
      <c r="F110" s="12">
        <f>+E110</f>
        <v>1300.6356968215161</v>
      </c>
      <c r="G110" s="14"/>
    </row>
    <row r="111" spans="1:7" x14ac:dyDescent="0.25">
      <c r="A111" s="17">
        <v>73</v>
      </c>
      <c r="B111" s="17" t="s">
        <v>234</v>
      </c>
      <c r="C111" s="5" t="s">
        <v>227</v>
      </c>
      <c r="D111" s="80">
        <v>0.18196759259259257</v>
      </c>
      <c r="E111" s="12">
        <v>1297.4408472204557</v>
      </c>
      <c r="F111" s="12">
        <v>1297.4408472204557</v>
      </c>
      <c r="G111" s="14"/>
    </row>
    <row r="112" spans="1:7" x14ac:dyDescent="0.25">
      <c r="A112" s="17">
        <v>74</v>
      </c>
      <c r="B112" s="17" t="s">
        <v>119</v>
      </c>
      <c r="C112" s="5" t="s">
        <v>346</v>
      </c>
      <c r="D112" s="80">
        <v>0.1474074074074074</v>
      </c>
      <c r="E112" s="12">
        <v>1297.3963567839196</v>
      </c>
      <c r="F112" s="12">
        <v>1297.3963567839196</v>
      </c>
      <c r="G112" s="14">
        <v>1179</v>
      </c>
    </row>
    <row r="113" spans="1:7" x14ac:dyDescent="0.25">
      <c r="A113" s="17">
        <v>75</v>
      </c>
      <c r="B113" s="17" t="s">
        <v>195</v>
      </c>
      <c r="C113" s="5" t="s">
        <v>78</v>
      </c>
      <c r="D113" s="80">
        <v>0.1820023148148148</v>
      </c>
      <c r="E113" s="12">
        <v>1297.2496025437204</v>
      </c>
      <c r="F113" s="12">
        <v>1297.2496025437204</v>
      </c>
      <c r="G113" s="14"/>
    </row>
    <row r="114" spans="1:7" x14ac:dyDescent="0.25">
      <c r="A114" s="17">
        <v>76</v>
      </c>
      <c r="B114" s="17" t="s">
        <v>331</v>
      </c>
      <c r="C114" s="5" t="s">
        <v>321</v>
      </c>
      <c r="D114" s="80">
        <v>0.16703703703703701</v>
      </c>
      <c r="E114" s="12">
        <v>1296.2257483370288</v>
      </c>
      <c r="F114" s="12">
        <v>1296.2257483370288</v>
      </c>
      <c r="G114" s="14"/>
    </row>
    <row r="115" spans="1:7" x14ac:dyDescent="0.25">
      <c r="A115" s="17">
        <v>77</v>
      </c>
      <c r="B115" s="17" t="s">
        <v>284</v>
      </c>
      <c r="C115" s="5" t="s">
        <v>276</v>
      </c>
      <c r="D115" s="80">
        <v>0.15873842592592594</v>
      </c>
      <c r="E115" s="85">
        <v>1295.2037914691944</v>
      </c>
      <c r="F115" s="12">
        <v>1295.2037914691944</v>
      </c>
      <c r="G115" s="14"/>
    </row>
    <row r="116" spans="1:7" x14ac:dyDescent="0.25">
      <c r="A116" s="17">
        <v>78</v>
      </c>
      <c r="B116" s="17" t="s">
        <v>136</v>
      </c>
      <c r="C116" s="75" t="s">
        <v>125</v>
      </c>
      <c r="D116" s="11">
        <v>0.12675925925925927</v>
      </c>
      <c r="E116" s="12">
        <v>1294.2074506939371</v>
      </c>
      <c r="F116" s="12">
        <v>1294.2074506939371</v>
      </c>
      <c r="G116" s="14"/>
    </row>
    <row r="117" spans="1:7" x14ac:dyDescent="0.25">
      <c r="A117" s="17">
        <v>79</v>
      </c>
      <c r="B117" s="17" t="s">
        <v>169</v>
      </c>
      <c r="C117" s="5" t="s">
        <v>227</v>
      </c>
      <c r="D117" s="80">
        <v>0.18259259259259261</v>
      </c>
      <c r="E117" s="12">
        <v>1292.9998098377282</v>
      </c>
      <c r="F117" s="12">
        <v>1292.9998098377282</v>
      </c>
      <c r="G117" s="14">
        <v>1249</v>
      </c>
    </row>
    <row r="118" spans="1:7" x14ac:dyDescent="0.25">
      <c r="A118" s="17">
        <v>80</v>
      </c>
      <c r="B118" s="17" t="s">
        <v>106</v>
      </c>
      <c r="C118" s="5" t="s">
        <v>85</v>
      </c>
      <c r="D118" s="80">
        <v>0.10615740740740741</v>
      </c>
      <c r="E118" s="12">
        <v>1292.7638464893153</v>
      </c>
      <c r="F118" s="12">
        <v>1292.7638464893153</v>
      </c>
      <c r="G118" s="14">
        <v>1201</v>
      </c>
    </row>
    <row r="119" spans="1:7" x14ac:dyDescent="0.25">
      <c r="A119" s="17">
        <v>81</v>
      </c>
      <c r="B119" s="17" t="s">
        <v>165</v>
      </c>
      <c r="C119" s="5" t="s">
        <v>85</v>
      </c>
      <c r="D119" s="80">
        <v>0.10641203703703704</v>
      </c>
      <c r="E119" s="12">
        <v>1289.6704372416793</v>
      </c>
      <c r="F119" s="12">
        <v>1289.6704372416793</v>
      </c>
      <c r="G119" s="14"/>
    </row>
    <row r="120" spans="1:7" x14ac:dyDescent="0.25">
      <c r="A120" s="17">
        <v>82</v>
      </c>
      <c r="B120" s="17" t="s">
        <v>236</v>
      </c>
      <c r="C120" s="5" t="s">
        <v>227</v>
      </c>
      <c r="D120" s="80">
        <v>0.18557870370370369</v>
      </c>
      <c r="E120" s="12">
        <v>1272.1943994012724</v>
      </c>
      <c r="F120" s="12">
        <v>1289</v>
      </c>
      <c r="G120" s="14">
        <v>1272</v>
      </c>
    </row>
    <row r="121" spans="1:7" x14ac:dyDescent="0.25">
      <c r="A121" s="17">
        <v>83</v>
      </c>
      <c r="B121" s="17" t="s">
        <v>29</v>
      </c>
      <c r="C121" s="5" t="s">
        <v>35</v>
      </c>
      <c r="D121" s="13">
        <v>0.10789351851851851</v>
      </c>
      <c r="E121" s="12">
        <v>1288.4810126582277</v>
      </c>
      <c r="F121" s="12">
        <f>+E121</f>
        <v>1288.4810126582277</v>
      </c>
      <c r="G121" s="14"/>
    </row>
    <row r="122" spans="1:7" x14ac:dyDescent="0.25">
      <c r="A122" s="17">
        <v>84</v>
      </c>
      <c r="B122" s="17" t="s">
        <v>358</v>
      </c>
      <c r="C122" s="5" t="s">
        <v>346</v>
      </c>
      <c r="D122" s="80">
        <v>0.14851851851851852</v>
      </c>
      <c r="E122" s="12">
        <v>1287.6901496259352</v>
      </c>
      <c r="F122" s="12">
        <v>1287.6901496259352</v>
      </c>
      <c r="G122" s="14"/>
    </row>
    <row r="123" spans="1:7" x14ac:dyDescent="0.25">
      <c r="A123" s="17">
        <v>85</v>
      </c>
      <c r="B123" s="17" t="s">
        <v>30</v>
      </c>
      <c r="C123" s="5" t="s">
        <v>35</v>
      </c>
      <c r="D123" s="13">
        <v>0.10800925925925926</v>
      </c>
      <c r="E123" s="12">
        <v>1287.100300042863</v>
      </c>
      <c r="F123" s="12">
        <f>+E123</f>
        <v>1287.100300042863</v>
      </c>
      <c r="G123" s="14"/>
    </row>
    <row r="124" spans="1:7" x14ac:dyDescent="0.25">
      <c r="A124" s="17">
        <v>86</v>
      </c>
      <c r="B124" s="17" t="s">
        <v>160</v>
      </c>
      <c r="C124" s="75" t="s">
        <v>154</v>
      </c>
      <c r="D124" s="11">
        <v>0.19643518518518518</v>
      </c>
      <c r="E124" s="12">
        <v>1286.7228376148953</v>
      </c>
      <c r="F124" s="12">
        <v>1286.7228376148953</v>
      </c>
      <c r="G124" s="14"/>
    </row>
    <row r="125" spans="1:7" x14ac:dyDescent="0.25">
      <c r="A125" s="17">
        <v>87</v>
      </c>
      <c r="B125" s="17" t="s">
        <v>102</v>
      </c>
      <c r="C125" s="75" t="s">
        <v>108</v>
      </c>
      <c r="D125" s="11">
        <v>0.21442129629629628</v>
      </c>
      <c r="E125" s="12">
        <v>1286.6560509554142</v>
      </c>
      <c r="F125" s="12">
        <v>1286.6560509554142</v>
      </c>
      <c r="G125" s="14"/>
    </row>
    <row r="126" spans="1:7" x14ac:dyDescent="0.25">
      <c r="A126" s="17">
        <v>88</v>
      </c>
      <c r="B126" s="17" t="s">
        <v>285</v>
      </c>
      <c r="C126" s="5" t="s">
        <v>276</v>
      </c>
      <c r="D126" s="80">
        <v>0.15982638888888889</v>
      </c>
      <c r="E126" s="85">
        <v>1286.387138822507</v>
      </c>
      <c r="F126" s="12">
        <v>1286.387138822507</v>
      </c>
      <c r="G126" s="14"/>
    </row>
    <row r="127" spans="1:7" x14ac:dyDescent="0.25">
      <c r="A127" s="17">
        <v>89</v>
      </c>
      <c r="B127" s="17" t="s">
        <v>11</v>
      </c>
      <c r="C127" s="5" t="s">
        <v>5</v>
      </c>
      <c r="D127" s="11">
        <v>0.10532407407407407</v>
      </c>
      <c r="E127" s="12">
        <v>1286.0571428571429</v>
      </c>
      <c r="F127" s="14">
        <v>1286</v>
      </c>
      <c r="G127" s="14">
        <v>1201</v>
      </c>
    </row>
    <row r="128" spans="1:7" x14ac:dyDescent="0.25">
      <c r="A128" s="17">
        <v>90</v>
      </c>
      <c r="B128" s="17" t="s">
        <v>166</v>
      </c>
      <c r="C128" s="5" t="s">
        <v>276</v>
      </c>
      <c r="D128" s="80">
        <v>0.16472222222222221</v>
      </c>
      <c r="E128" s="85">
        <v>1248.1534569983139</v>
      </c>
      <c r="F128" s="12">
        <v>1285</v>
      </c>
      <c r="G128" s="14">
        <v>1248</v>
      </c>
    </row>
    <row r="129" spans="1:7" x14ac:dyDescent="0.25">
      <c r="A129" s="17">
        <v>91</v>
      </c>
      <c r="B129" s="17" t="s">
        <v>117</v>
      </c>
      <c r="C129" s="75" t="s">
        <v>154</v>
      </c>
      <c r="D129" s="11">
        <v>0.1970601851851852</v>
      </c>
      <c r="E129" s="12">
        <v>1282.6418418888759</v>
      </c>
      <c r="F129" s="12">
        <v>1282.6418418888759</v>
      </c>
      <c r="G129" s="14">
        <v>1270</v>
      </c>
    </row>
    <row r="130" spans="1:7" x14ac:dyDescent="0.25">
      <c r="A130" s="17">
        <v>92</v>
      </c>
      <c r="B130" s="17" t="s">
        <v>196</v>
      </c>
      <c r="C130" s="5" t="s">
        <v>78</v>
      </c>
      <c r="D130" s="80">
        <v>0.18414351851851851</v>
      </c>
      <c r="E130" s="12">
        <v>1282.1653048397234</v>
      </c>
      <c r="F130" s="12">
        <v>1282.1653048397234</v>
      </c>
      <c r="G130" s="14"/>
    </row>
    <row r="131" spans="1:7" x14ac:dyDescent="0.25">
      <c r="A131" s="17">
        <v>93</v>
      </c>
      <c r="B131" s="17" t="s">
        <v>137</v>
      </c>
      <c r="C131" s="75" t="s">
        <v>125</v>
      </c>
      <c r="D131" s="11">
        <v>0.1279976851851852</v>
      </c>
      <c r="E131" s="12">
        <v>1281.6855050185368</v>
      </c>
      <c r="F131" s="12">
        <v>1281.6855050185368</v>
      </c>
      <c r="G131" s="14"/>
    </row>
    <row r="132" spans="1:7" x14ac:dyDescent="0.25">
      <c r="A132" s="17">
        <v>94</v>
      </c>
      <c r="B132" s="17" t="s">
        <v>167</v>
      </c>
      <c r="C132" s="5" t="s">
        <v>85</v>
      </c>
      <c r="D132" s="80">
        <v>0.10712962962962963</v>
      </c>
      <c r="E132" s="12">
        <v>1281.0317631806395</v>
      </c>
      <c r="F132" s="12">
        <v>1281.0317631806395</v>
      </c>
      <c r="G132" s="14"/>
    </row>
    <row r="133" spans="1:7" x14ac:dyDescent="0.25">
      <c r="A133" s="17">
        <v>95</v>
      </c>
      <c r="B133" s="17" t="s">
        <v>168</v>
      </c>
      <c r="C133" s="5" t="s">
        <v>85</v>
      </c>
      <c r="D133" s="80">
        <v>0.10714120370370371</v>
      </c>
      <c r="E133" s="12">
        <v>1280.893377984228</v>
      </c>
      <c r="F133" s="12">
        <v>1280.893377984228</v>
      </c>
      <c r="G133" s="14"/>
    </row>
    <row r="134" spans="1:7" x14ac:dyDescent="0.25">
      <c r="A134" s="17">
        <v>96</v>
      </c>
      <c r="B134" s="17" t="s">
        <v>31</v>
      </c>
      <c r="C134" s="5" t="s">
        <v>35</v>
      </c>
      <c r="D134" s="13">
        <v>0.10855324074074074</v>
      </c>
      <c r="E134" s="12">
        <v>1280.6503891672885</v>
      </c>
      <c r="F134" s="12">
        <f>+E134</f>
        <v>1280.6503891672885</v>
      </c>
      <c r="G134" s="14"/>
    </row>
    <row r="135" spans="1:7" x14ac:dyDescent="0.25">
      <c r="A135" s="17">
        <v>97</v>
      </c>
      <c r="B135" s="17" t="s">
        <v>32</v>
      </c>
      <c r="C135" s="5" t="s">
        <v>35</v>
      </c>
      <c r="D135" s="13">
        <v>0.10866898148148148</v>
      </c>
      <c r="E135" s="12">
        <v>1279.2863989775267</v>
      </c>
      <c r="F135" s="12">
        <f>+E135</f>
        <v>1279.2863989775267</v>
      </c>
      <c r="G135" s="14"/>
    </row>
    <row r="136" spans="1:7" x14ac:dyDescent="0.25">
      <c r="A136" s="17">
        <v>98</v>
      </c>
      <c r="B136" s="17" t="s">
        <v>332</v>
      </c>
      <c r="C136" s="5" t="s">
        <v>321</v>
      </c>
      <c r="D136" s="80">
        <v>0.16929398148148148</v>
      </c>
      <c r="E136" s="12">
        <v>1278.9451015245777</v>
      </c>
      <c r="F136" s="12">
        <v>1278.9451015245777</v>
      </c>
      <c r="G136" s="14"/>
    </row>
    <row r="137" spans="1:7" x14ac:dyDescent="0.25">
      <c r="A137" s="17">
        <v>99</v>
      </c>
      <c r="B137" s="17" t="s">
        <v>235</v>
      </c>
      <c r="C137" s="5" t="s">
        <v>227</v>
      </c>
      <c r="D137" s="80">
        <v>0.18462962962962962</v>
      </c>
      <c r="E137" s="12">
        <v>1278.734014543631</v>
      </c>
      <c r="F137" s="12">
        <v>1278.734014543631</v>
      </c>
      <c r="G137" s="14"/>
    </row>
    <row r="138" spans="1:7" x14ac:dyDescent="0.25">
      <c r="A138" s="17">
        <v>100</v>
      </c>
      <c r="B138" s="18" t="s">
        <v>116</v>
      </c>
      <c r="C138" s="6" t="s">
        <v>109</v>
      </c>
      <c r="D138" s="15">
        <v>0.11438657407407408</v>
      </c>
      <c r="E138" s="16">
        <v>1277.666700394617</v>
      </c>
      <c r="F138" s="16">
        <v>1277.666700394617</v>
      </c>
      <c r="G138" s="19"/>
    </row>
    <row r="139" spans="1:7" x14ac:dyDescent="0.25">
      <c r="B139" s="1"/>
    </row>
    <row r="140" spans="1:7" x14ac:dyDescent="0.25">
      <c r="A140" s="2" t="s">
        <v>252</v>
      </c>
    </row>
    <row r="141" spans="1:7" x14ac:dyDescent="0.25">
      <c r="A141" s="7" t="s">
        <v>0</v>
      </c>
      <c r="B141" s="3" t="s">
        <v>1</v>
      </c>
      <c r="C141" s="3" t="s">
        <v>2</v>
      </c>
      <c r="D141" s="3" t="s">
        <v>3</v>
      </c>
      <c r="E141" s="3" t="s">
        <v>4</v>
      </c>
      <c r="F141" s="3" t="s">
        <v>36</v>
      </c>
      <c r="G141" s="3" t="s">
        <v>37</v>
      </c>
    </row>
    <row r="142" spans="1:7" x14ac:dyDescent="0.25">
      <c r="A142" s="24">
        <v>1</v>
      </c>
      <c r="B142" s="24" t="s">
        <v>333</v>
      </c>
      <c r="C142" s="4" t="s">
        <v>321</v>
      </c>
      <c r="D142" s="79">
        <v>0.18665509259259261</v>
      </c>
      <c r="E142" s="9">
        <v>1159.9882185155327</v>
      </c>
      <c r="F142" s="9">
        <v>1159.9882185155327</v>
      </c>
      <c r="G142" s="10"/>
    </row>
    <row r="143" spans="1:7" x14ac:dyDescent="0.25">
      <c r="A143" s="25">
        <v>2</v>
      </c>
      <c r="B143" s="25" t="s">
        <v>297</v>
      </c>
      <c r="C143" s="5" t="s">
        <v>276</v>
      </c>
      <c r="D143" s="80">
        <v>0.18761574074074075</v>
      </c>
      <c r="E143" s="85">
        <v>1095.8494756323257</v>
      </c>
      <c r="F143" s="12">
        <v>1159.75</v>
      </c>
      <c r="G143" s="14">
        <v>1096</v>
      </c>
    </row>
    <row r="144" spans="1:7" x14ac:dyDescent="0.25">
      <c r="A144" s="25">
        <v>3</v>
      </c>
      <c r="B144" s="25" t="s">
        <v>377</v>
      </c>
      <c r="C144" s="5" t="s">
        <v>371</v>
      </c>
      <c r="D144" s="80">
        <v>0.19909722222222223</v>
      </c>
      <c r="E144" s="12">
        <v>1159.4209975584233</v>
      </c>
      <c r="F144" s="12">
        <v>1159.4209975584233</v>
      </c>
      <c r="G144" s="14"/>
    </row>
    <row r="145" spans="1:13" x14ac:dyDescent="0.25">
      <c r="A145" s="25">
        <v>4</v>
      </c>
      <c r="B145" s="25" t="s">
        <v>237</v>
      </c>
      <c r="C145" s="5" t="s">
        <v>227</v>
      </c>
      <c r="D145" s="80">
        <v>0.20376157407407405</v>
      </c>
      <c r="E145" s="12">
        <v>1158.6688440783871</v>
      </c>
      <c r="F145" s="12">
        <v>1158.6688440783871</v>
      </c>
      <c r="G145" s="14"/>
    </row>
    <row r="146" spans="1:13" x14ac:dyDescent="0.25">
      <c r="A146" s="25">
        <v>5</v>
      </c>
      <c r="B146" s="25" t="s">
        <v>138</v>
      </c>
      <c r="C146" s="75" t="s">
        <v>125</v>
      </c>
      <c r="D146" s="80">
        <v>0.14162037037037037</v>
      </c>
      <c r="E146" s="12">
        <v>1158.3981693363844</v>
      </c>
      <c r="F146" s="12">
        <v>1158.3981693363844</v>
      </c>
      <c r="G146" s="14"/>
    </row>
    <row r="147" spans="1:13" x14ac:dyDescent="0.25">
      <c r="A147" s="25">
        <v>6</v>
      </c>
      <c r="B147" s="25" t="s">
        <v>139</v>
      </c>
      <c r="C147" s="75" t="s">
        <v>125</v>
      </c>
      <c r="D147" s="80">
        <v>0.1416435185185185</v>
      </c>
      <c r="E147" s="12">
        <v>1158.2088576564799</v>
      </c>
      <c r="F147" s="12">
        <v>1158.2088576564799</v>
      </c>
      <c r="G147" s="14"/>
    </row>
    <row r="148" spans="1:13" x14ac:dyDescent="0.25">
      <c r="A148" s="25">
        <v>7</v>
      </c>
      <c r="B148" s="25" t="s">
        <v>311</v>
      </c>
      <c r="C148" s="5" t="s">
        <v>274</v>
      </c>
      <c r="D148" s="80">
        <v>0.21832175925925926</v>
      </c>
      <c r="E148" s="12">
        <v>1157.729947516302</v>
      </c>
      <c r="F148" s="12">
        <v>1157.729947516302</v>
      </c>
      <c r="G148" s="14"/>
    </row>
    <row r="149" spans="1:13" x14ac:dyDescent="0.25">
      <c r="A149" s="25">
        <v>8</v>
      </c>
      <c r="B149" s="26" t="s">
        <v>13</v>
      </c>
      <c r="C149" s="14" t="s">
        <v>5</v>
      </c>
      <c r="D149" s="11">
        <v>0.11700231481481482</v>
      </c>
      <c r="E149" s="12">
        <v>1157.6931447225245</v>
      </c>
      <c r="F149" s="12">
        <f>+E149</f>
        <v>1157.6931447225245</v>
      </c>
      <c r="G149" s="14"/>
    </row>
    <row r="150" spans="1:13" x14ac:dyDescent="0.25">
      <c r="A150" s="25">
        <v>9</v>
      </c>
      <c r="B150" s="25" t="s">
        <v>286</v>
      </c>
      <c r="C150" s="5" t="s">
        <v>276</v>
      </c>
      <c r="D150" s="80">
        <v>0.1776388888888889</v>
      </c>
      <c r="E150" s="85">
        <v>1157.3964034401877</v>
      </c>
      <c r="F150" s="12">
        <v>1157.3964034401877</v>
      </c>
      <c r="G150" s="14"/>
    </row>
    <row r="151" spans="1:13" x14ac:dyDescent="0.25">
      <c r="A151" s="25">
        <v>10</v>
      </c>
      <c r="B151" s="25" t="s">
        <v>287</v>
      </c>
      <c r="C151" s="5" t="s">
        <v>276</v>
      </c>
      <c r="D151" s="80">
        <v>0.17788194444444447</v>
      </c>
      <c r="E151" s="85">
        <v>1155.814952176459</v>
      </c>
      <c r="F151" s="12">
        <v>1155.814952176459</v>
      </c>
      <c r="G151" s="14"/>
    </row>
    <row r="152" spans="1:13" x14ac:dyDescent="0.25">
      <c r="A152" s="25">
        <v>11</v>
      </c>
      <c r="B152" s="25" t="s">
        <v>378</v>
      </c>
      <c r="C152" s="5" t="s">
        <v>371</v>
      </c>
      <c r="D152" s="80">
        <v>0.19984953703703703</v>
      </c>
      <c r="E152" s="12">
        <v>1155.0564660913881</v>
      </c>
      <c r="F152" s="12">
        <v>1155.0564660913881</v>
      </c>
      <c r="G152" s="14">
        <v>1149</v>
      </c>
    </row>
    <row r="153" spans="1:13" x14ac:dyDescent="0.25">
      <c r="A153" s="25">
        <v>12</v>
      </c>
      <c r="B153" s="25" t="s">
        <v>170</v>
      </c>
      <c r="C153" s="5" t="s">
        <v>276</v>
      </c>
      <c r="D153" s="80">
        <v>0.18423611111111113</v>
      </c>
      <c r="E153" s="85">
        <v>1115.9517527327553</v>
      </c>
      <c r="F153" s="12">
        <v>1155</v>
      </c>
      <c r="G153" s="14">
        <v>1116</v>
      </c>
      <c r="K153" s="86"/>
      <c r="L153" s="88"/>
      <c r="M153" s="89"/>
    </row>
    <row r="154" spans="1:13" x14ac:dyDescent="0.25">
      <c r="A154" s="25">
        <v>13</v>
      </c>
      <c r="B154" s="25" t="s">
        <v>288</v>
      </c>
      <c r="C154" s="5" t="s">
        <v>276</v>
      </c>
      <c r="D154" s="80">
        <v>0.17807870370370371</v>
      </c>
      <c r="E154" s="85">
        <v>1154.537891589757</v>
      </c>
      <c r="F154" s="12">
        <v>1154.537891589757</v>
      </c>
      <c r="G154" s="14"/>
      <c r="K154" s="86"/>
      <c r="L154" s="88"/>
      <c r="M154" s="89"/>
    </row>
    <row r="155" spans="1:13" x14ac:dyDescent="0.25">
      <c r="A155" s="25">
        <v>14</v>
      </c>
      <c r="B155" s="25" t="s">
        <v>334</v>
      </c>
      <c r="C155" s="5" t="s">
        <v>321</v>
      </c>
      <c r="D155" s="80">
        <v>0.18758101851851852</v>
      </c>
      <c r="E155" s="12">
        <v>1154.262355772197</v>
      </c>
      <c r="F155" s="12">
        <v>1154.262355772197</v>
      </c>
      <c r="G155" s="14"/>
      <c r="K155" s="86"/>
      <c r="L155" s="88"/>
      <c r="M155" s="89"/>
    </row>
    <row r="156" spans="1:13" x14ac:dyDescent="0.25">
      <c r="A156" s="25">
        <v>15</v>
      </c>
      <c r="B156" s="25" t="s">
        <v>208</v>
      </c>
      <c r="C156" s="5" t="s">
        <v>78</v>
      </c>
      <c r="D156" s="80">
        <v>0.20959490740740741</v>
      </c>
      <c r="E156" s="12">
        <v>1126.4702634049368</v>
      </c>
      <c r="F156" s="12">
        <v>1154</v>
      </c>
      <c r="G156" s="14">
        <v>1126</v>
      </c>
      <c r="K156" s="86"/>
      <c r="L156" s="88"/>
      <c r="M156" s="89"/>
    </row>
    <row r="157" spans="1:13" x14ac:dyDescent="0.25">
      <c r="A157" s="25">
        <v>16</v>
      </c>
      <c r="B157" s="25" t="s">
        <v>18</v>
      </c>
      <c r="C157" s="5" t="s">
        <v>227</v>
      </c>
      <c r="D157" s="80">
        <v>0.20472222222222222</v>
      </c>
      <c r="E157" s="12">
        <v>1153.2318521031209</v>
      </c>
      <c r="F157" s="12">
        <v>1153.2318521031209</v>
      </c>
      <c r="G157" s="14"/>
      <c r="K157" s="86"/>
      <c r="L157" s="88"/>
      <c r="M157" s="89"/>
    </row>
    <row r="158" spans="1:13" x14ac:dyDescent="0.25">
      <c r="A158" s="25">
        <v>17</v>
      </c>
      <c r="B158" s="25" t="s">
        <v>140</v>
      </c>
      <c r="C158" s="75" t="s">
        <v>125</v>
      </c>
      <c r="D158" s="80">
        <v>0.14226851851851852</v>
      </c>
      <c r="E158" s="12">
        <v>1153.120728929385</v>
      </c>
      <c r="F158" s="12">
        <v>1153.120728929385</v>
      </c>
      <c r="G158" s="14"/>
      <c r="K158" s="86"/>
      <c r="L158" s="88"/>
      <c r="M158" s="89"/>
    </row>
    <row r="159" spans="1:13" x14ac:dyDescent="0.25">
      <c r="A159" s="25">
        <v>18</v>
      </c>
      <c r="B159" s="25" t="s">
        <v>141</v>
      </c>
      <c r="C159" s="75" t="s">
        <v>125</v>
      </c>
      <c r="D159" s="80">
        <v>0.14230324074074074</v>
      </c>
      <c r="E159" s="12">
        <v>1152.8393655957707</v>
      </c>
      <c r="F159" s="12">
        <v>1152.8393655957707</v>
      </c>
      <c r="G159" s="14"/>
      <c r="K159" s="86"/>
      <c r="L159" s="88"/>
      <c r="M159" s="89"/>
    </row>
    <row r="160" spans="1:13" x14ac:dyDescent="0.25">
      <c r="A160" s="25">
        <v>19</v>
      </c>
      <c r="B160" s="25" t="s">
        <v>238</v>
      </c>
      <c r="C160" s="5" t="s">
        <v>227</v>
      </c>
      <c r="D160" s="80">
        <v>0.2048726851851852</v>
      </c>
      <c r="E160" s="12">
        <v>1152.3848935088413</v>
      </c>
      <c r="F160" s="12">
        <v>1152.3848935088413</v>
      </c>
      <c r="G160" s="14"/>
      <c r="K160" s="86"/>
      <c r="L160" s="88"/>
      <c r="M160" s="89"/>
    </row>
    <row r="161" spans="1:15" x14ac:dyDescent="0.25">
      <c r="A161" s="25">
        <v>20</v>
      </c>
      <c r="B161" s="25" t="s">
        <v>210</v>
      </c>
      <c r="C161" s="5" t="s">
        <v>78</v>
      </c>
      <c r="D161" s="80">
        <v>0.21072916666666666</v>
      </c>
      <c r="E161" s="12">
        <v>1120.4069863239413</v>
      </c>
      <c r="F161" s="12">
        <v>1152</v>
      </c>
      <c r="G161" s="14">
        <v>1120</v>
      </c>
      <c r="K161" s="86"/>
      <c r="L161" s="88"/>
      <c r="M161" s="89"/>
    </row>
    <row r="162" spans="1:15" x14ac:dyDescent="0.25">
      <c r="A162" s="25">
        <v>21</v>
      </c>
      <c r="B162" s="25" t="s">
        <v>198</v>
      </c>
      <c r="C162" s="5" t="s">
        <v>78</v>
      </c>
      <c r="D162" s="80">
        <v>0.20498842592592592</v>
      </c>
      <c r="E162" s="12">
        <v>1151.7842019084185</v>
      </c>
      <c r="F162" s="12">
        <v>1151.7842019084185</v>
      </c>
      <c r="G162" s="14"/>
    </row>
    <row r="163" spans="1:15" x14ac:dyDescent="0.25">
      <c r="A163" s="25">
        <v>22</v>
      </c>
      <c r="B163" s="25" t="s">
        <v>199</v>
      </c>
      <c r="C163" s="5" t="s">
        <v>78</v>
      </c>
      <c r="D163" s="80">
        <v>0.20501157407407408</v>
      </c>
      <c r="E163" s="12">
        <v>1151.6541523175067</v>
      </c>
      <c r="F163" s="12">
        <v>1151.6541523175067</v>
      </c>
      <c r="G163" s="14"/>
      <c r="N163" s="27"/>
      <c r="O163" s="27"/>
    </row>
    <row r="164" spans="1:15" x14ac:dyDescent="0.25">
      <c r="A164" s="25">
        <v>23</v>
      </c>
      <c r="B164" s="26" t="s">
        <v>14</v>
      </c>
      <c r="C164" s="14" t="s">
        <v>5</v>
      </c>
      <c r="D164" s="11">
        <v>0.11762731481481481</v>
      </c>
      <c r="E164" s="12">
        <v>1151.5418675587919</v>
      </c>
      <c r="F164" s="12">
        <f>+E164</f>
        <v>1151.5418675587919</v>
      </c>
      <c r="G164" s="14"/>
      <c r="N164" s="31"/>
      <c r="O164" s="27"/>
    </row>
    <row r="165" spans="1:15" x14ac:dyDescent="0.25">
      <c r="A165" s="25">
        <v>24</v>
      </c>
      <c r="B165" s="25" t="s">
        <v>289</v>
      </c>
      <c r="C165" s="5" t="s">
        <v>276</v>
      </c>
      <c r="D165" s="80">
        <v>0.17857638888888891</v>
      </c>
      <c r="E165" s="85">
        <v>1151.3202411044138</v>
      </c>
      <c r="F165" s="12">
        <v>1151.3202411044138</v>
      </c>
      <c r="G165" s="14"/>
      <c r="N165" s="27"/>
      <c r="O165" s="27"/>
    </row>
    <row r="166" spans="1:15" x14ac:dyDescent="0.25">
      <c r="A166" s="25">
        <v>25</v>
      </c>
      <c r="B166" s="25" t="s">
        <v>290</v>
      </c>
      <c r="C166" s="5" t="s">
        <v>276</v>
      </c>
      <c r="D166" s="80">
        <v>0.1786574074074074</v>
      </c>
      <c r="E166" s="85">
        <v>1150.7981342316664</v>
      </c>
      <c r="F166" s="12">
        <v>1150.7981342316664</v>
      </c>
      <c r="G166" s="14"/>
      <c r="N166" s="27"/>
      <c r="O166" s="27"/>
    </row>
    <row r="167" spans="1:15" x14ac:dyDescent="0.25">
      <c r="A167" s="25">
        <v>26</v>
      </c>
      <c r="B167" s="25" t="s">
        <v>359</v>
      </c>
      <c r="C167" s="5" t="s">
        <v>346</v>
      </c>
      <c r="D167" s="80">
        <v>0.16619212962962962</v>
      </c>
      <c r="E167" s="12">
        <v>1150.7514450867052</v>
      </c>
      <c r="F167" s="12">
        <v>1150.7514450867052</v>
      </c>
      <c r="G167" s="14">
        <v>1099</v>
      </c>
    </row>
    <row r="168" spans="1:15" x14ac:dyDescent="0.25">
      <c r="A168" s="25">
        <v>27</v>
      </c>
      <c r="B168" s="25" t="s">
        <v>200</v>
      </c>
      <c r="C168" s="5" t="s">
        <v>78</v>
      </c>
      <c r="D168" s="80">
        <v>0.20520833333333333</v>
      </c>
      <c r="E168" s="12">
        <v>1150.5499153976311</v>
      </c>
      <c r="F168" s="12">
        <v>1150.5499153976311</v>
      </c>
      <c r="G168" s="14"/>
    </row>
    <row r="169" spans="1:15" x14ac:dyDescent="0.25">
      <c r="A169" s="25">
        <v>28</v>
      </c>
      <c r="B169" s="25" t="s">
        <v>201</v>
      </c>
      <c r="C169" s="5" t="s">
        <v>78</v>
      </c>
      <c r="D169" s="80">
        <v>0.20528935185185185</v>
      </c>
      <c r="E169" s="12">
        <v>1150.0958448441111</v>
      </c>
      <c r="F169" s="12">
        <v>1150.0958448441111</v>
      </c>
      <c r="G169" s="14"/>
    </row>
    <row r="170" spans="1:15" x14ac:dyDescent="0.25">
      <c r="A170" s="25">
        <v>29</v>
      </c>
      <c r="B170" s="25" t="s">
        <v>129</v>
      </c>
      <c r="C170" s="5" t="s">
        <v>273</v>
      </c>
      <c r="D170" s="80">
        <v>0.12878472222222223</v>
      </c>
      <c r="E170" s="12">
        <v>1149.6171474791045</v>
      </c>
      <c r="F170" s="12">
        <v>1149.6171474791045</v>
      </c>
      <c r="G170" s="14"/>
    </row>
    <row r="171" spans="1:15" x14ac:dyDescent="0.25">
      <c r="A171" s="25">
        <v>30</v>
      </c>
      <c r="B171" s="25" t="s">
        <v>291</v>
      </c>
      <c r="C171" s="5" t="s">
        <v>276</v>
      </c>
      <c r="D171" s="80">
        <v>0.17894675925925926</v>
      </c>
      <c r="E171" s="85">
        <v>1148.9373261755386</v>
      </c>
      <c r="F171" s="12">
        <v>1148.9373261755386</v>
      </c>
      <c r="G171" s="14"/>
    </row>
    <row r="172" spans="1:15" x14ac:dyDescent="0.25">
      <c r="A172" s="25">
        <v>31</v>
      </c>
      <c r="B172" s="25" t="s">
        <v>202</v>
      </c>
      <c r="C172" s="5" t="s">
        <v>78</v>
      </c>
      <c r="D172" s="80">
        <v>0.20555555555555557</v>
      </c>
      <c r="E172" s="12">
        <v>1148.6064189189187</v>
      </c>
      <c r="F172" s="12">
        <v>1148.6064189189187</v>
      </c>
      <c r="G172" s="14"/>
    </row>
    <row r="173" spans="1:15" x14ac:dyDescent="0.25">
      <c r="A173" s="25">
        <v>32</v>
      </c>
      <c r="B173" s="25" t="s">
        <v>292</v>
      </c>
      <c r="C173" s="5" t="s">
        <v>276</v>
      </c>
      <c r="D173" s="80">
        <v>0.17906250000000001</v>
      </c>
      <c r="E173" s="85">
        <v>1148.1946868334303</v>
      </c>
      <c r="F173" s="12">
        <v>1148.1946868334303</v>
      </c>
      <c r="G173" s="14"/>
    </row>
    <row r="174" spans="1:15" x14ac:dyDescent="0.25">
      <c r="A174" s="25">
        <v>33</v>
      </c>
      <c r="B174" s="26" t="s">
        <v>42</v>
      </c>
      <c r="C174" s="21" t="s">
        <v>40</v>
      </c>
      <c r="D174" s="13">
        <v>0.12123842592592593</v>
      </c>
      <c r="E174" s="22">
        <v>1146.6558472553697</v>
      </c>
      <c r="F174" s="12">
        <f>+E174</f>
        <v>1146.6558472553697</v>
      </c>
      <c r="G174" s="14"/>
    </row>
    <row r="175" spans="1:15" x14ac:dyDescent="0.25">
      <c r="A175" s="25">
        <v>34</v>
      </c>
      <c r="B175" s="25" t="s">
        <v>203</v>
      </c>
      <c r="C175" s="5" t="s">
        <v>78</v>
      </c>
      <c r="D175" s="80">
        <v>0.20597222222222222</v>
      </c>
      <c r="E175" s="12">
        <v>1146.2828725556303</v>
      </c>
      <c r="F175" s="12">
        <v>1146.2828725556303</v>
      </c>
      <c r="G175" s="14"/>
    </row>
    <row r="176" spans="1:15" x14ac:dyDescent="0.25">
      <c r="A176" s="25">
        <v>35</v>
      </c>
      <c r="B176" s="25" t="s">
        <v>293</v>
      </c>
      <c r="C176" s="5" t="s">
        <v>276</v>
      </c>
      <c r="D176" s="80">
        <v>0.17938657407407407</v>
      </c>
      <c r="E176" s="85">
        <v>1146.1203948641848</v>
      </c>
      <c r="F176" s="12">
        <v>1146.1203948641848</v>
      </c>
      <c r="G176" s="14"/>
    </row>
    <row r="177" spans="1:13" x14ac:dyDescent="0.25">
      <c r="A177" s="25">
        <v>36</v>
      </c>
      <c r="B177" s="25" t="s">
        <v>294</v>
      </c>
      <c r="C177" s="5" t="s">
        <v>276</v>
      </c>
      <c r="D177" s="80">
        <v>0.17952546296296298</v>
      </c>
      <c r="E177" s="85">
        <v>1145.2337051125007</v>
      </c>
      <c r="F177" s="12">
        <v>1145.2337051125007</v>
      </c>
      <c r="G177" s="14"/>
    </row>
    <row r="178" spans="1:13" x14ac:dyDescent="0.25">
      <c r="A178" s="25">
        <v>37</v>
      </c>
      <c r="B178" s="26" t="s">
        <v>43</v>
      </c>
      <c r="C178" s="21" t="s">
        <v>40</v>
      </c>
      <c r="D178" s="13">
        <v>0.12153935185185184</v>
      </c>
      <c r="E178" s="22">
        <v>1143.8167793543471</v>
      </c>
      <c r="F178" s="12">
        <f>+E178</f>
        <v>1143.8167793543471</v>
      </c>
      <c r="G178" s="14"/>
    </row>
    <row r="179" spans="1:13" x14ac:dyDescent="0.25">
      <c r="A179" s="25">
        <v>38</v>
      </c>
      <c r="B179" s="25" t="s">
        <v>142</v>
      </c>
      <c r="C179" s="5" t="s">
        <v>85</v>
      </c>
      <c r="D179" s="80">
        <v>0.11998842592592592</v>
      </c>
      <c r="E179" s="12">
        <v>1143.7474679270763</v>
      </c>
      <c r="F179" s="12">
        <v>1143.7474679270763</v>
      </c>
      <c r="G179" s="14">
        <v>1142</v>
      </c>
    </row>
    <row r="180" spans="1:13" x14ac:dyDescent="0.25">
      <c r="A180" s="25">
        <v>39</v>
      </c>
      <c r="B180" s="25" t="s">
        <v>379</v>
      </c>
      <c r="C180" s="5" t="s">
        <v>371</v>
      </c>
      <c r="D180" s="80">
        <v>0.20192129629629629</v>
      </c>
      <c r="E180" s="12">
        <v>1143.2053192708929</v>
      </c>
      <c r="F180" s="12">
        <v>1143.2053192708929</v>
      </c>
      <c r="G180" s="14"/>
    </row>
    <row r="181" spans="1:13" x14ac:dyDescent="0.25">
      <c r="A181" s="25">
        <v>40</v>
      </c>
      <c r="B181" s="25" t="s">
        <v>171</v>
      </c>
      <c r="C181" s="5" t="s">
        <v>85</v>
      </c>
      <c r="D181" s="80">
        <v>0.12015046296296296</v>
      </c>
      <c r="E181" s="12">
        <v>1142.2049898853675</v>
      </c>
      <c r="F181" s="12">
        <v>1142.2049898853675</v>
      </c>
      <c r="G181" s="14"/>
    </row>
    <row r="182" spans="1:13" x14ac:dyDescent="0.25">
      <c r="A182" s="25">
        <v>41</v>
      </c>
      <c r="B182" s="25" t="s">
        <v>143</v>
      </c>
      <c r="C182" s="75" t="s">
        <v>125</v>
      </c>
      <c r="D182" s="80">
        <v>0.14370370370370369</v>
      </c>
      <c r="E182" s="12">
        <v>1141.604381443299</v>
      </c>
      <c r="F182" s="12">
        <v>1141.604381443299</v>
      </c>
      <c r="G182" s="14"/>
      <c r="K182" s="86"/>
      <c r="L182" s="88"/>
      <c r="M182" s="89"/>
    </row>
    <row r="183" spans="1:13" x14ac:dyDescent="0.25">
      <c r="A183" s="25">
        <v>42</v>
      </c>
      <c r="B183" s="25" t="s">
        <v>204</v>
      </c>
      <c r="C183" s="5" t="s">
        <v>78</v>
      </c>
      <c r="D183" s="80">
        <v>0.20684027777777778</v>
      </c>
      <c r="E183" s="12">
        <v>1141.4722175591739</v>
      </c>
      <c r="F183" s="12">
        <v>1141.4722175591739</v>
      </c>
      <c r="G183" s="14"/>
      <c r="K183" s="86"/>
      <c r="L183" s="88"/>
      <c r="M183" s="89"/>
    </row>
    <row r="184" spans="1:13" x14ac:dyDescent="0.25">
      <c r="A184" s="25">
        <v>43</v>
      </c>
      <c r="B184" s="26" t="s">
        <v>44</v>
      </c>
      <c r="C184" s="21" t="s">
        <v>40</v>
      </c>
      <c r="D184" s="13">
        <v>0.12180555555555556</v>
      </c>
      <c r="E184" s="22">
        <v>1141.3169897377422</v>
      </c>
      <c r="F184" s="12">
        <f>+E184</f>
        <v>1141.3169897377422</v>
      </c>
      <c r="G184" s="14"/>
      <c r="K184" s="86"/>
      <c r="L184" s="88"/>
      <c r="M184" s="89"/>
    </row>
    <row r="185" spans="1:13" x14ac:dyDescent="0.25">
      <c r="A185" s="25">
        <v>44</v>
      </c>
      <c r="B185" s="25" t="s">
        <v>144</v>
      </c>
      <c r="C185" s="75" t="s">
        <v>125</v>
      </c>
      <c r="D185" s="80">
        <v>0.14376157407407408</v>
      </c>
      <c r="E185" s="12">
        <v>1141.1448353594717</v>
      </c>
      <c r="F185" s="12">
        <v>1141.1448353594717</v>
      </c>
      <c r="G185" s="14"/>
      <c r="K185" s="86"/>
      <c r="L185" s="88"/>
      <c r="M185" s="89"/>
    </row>
    <row r="186" spans="1:13" x14ac:dyDescent="0.25">
      <c r="A186" s="25">
        <v>45</v>
      </c>
      <c r="B186" s="26" t="s">
        <v>45</v>
      </c>
      <c r="C186" s="21" t="s">
        <v>40</v>
      </c>
      <c r="D186" s="13">
        <v>0.12185185185185186</v>
      </c>
      <c r="E186" s="22">
        <v>1140.8833586626138</v>
      </c>
      <c r="F186" s="12">
        <f>+E186</f>
        <v>1140.8833586626138</v>
      </c>
      <c r="G186" s="14"/>
      <c r="K186" s="86"/>
      <c r="L186" s="88"/>
      <c r="M186" s="89"/>
    </row>
    <row r="187" spans="1:13" x14ac:dyDescent="0.25">
      <c r="A187" s="25">
        <v>46</v>
      </c>
      <c r="B187" s="25" t="s">
        <v>172</v>
      </c>
      <c r="C187" s="5" t="s">
        <v>85</v>
      </c>
      <c r="D187" s="80">
        <v>0.12034722222222222</v>
      </c>
      <c r="E187" s="12">
        <v>1140.3375649163302</v>
      </c>
      <c r="F187" s="12">
        <v>1140.3375649163302</v>
      </c>
      <c r="G187" s="14"/>
      <c r="K187" s="86"/>
      <c r="L187" s="88"/>
      <c r="M187" s="89"/>
    </row>
    <row r="188" spans="1:13" x14ac:dyDescent="0.25">
      <c r="A188" s="25">
        <v>47</v>
      </c>
      <c r="B188" s="26" t="s">
        <v>46</v>
      </c>
      <c r="C188" s="21" t="s">
        <v>40</v>
      </c>
      <c r="D188" s="13">
        <v>0.12194444444444445</v>
      </c>
      <c r="E188" s="22">
        <v>1140.01708428246</v>
      </c>
      <c r="F188" s="12">
        <f>+E188</f>
        <v>1140.01708428246</v>
      </c>
      <c r="G188" s="14"/>
      <c r="K188" s="86"/>
      <c r="L188" s="88"/>
      <c r="M188" s="89"/>
    </row>
    <row r="189" spans="1:13" x14ac:dyDescent="0.25">
      <c r="A189" s="25">
        <v>48</v>
      </c>
      <c r="B189" s="25" t="s">
        <v>161</v>
      </c>
      <c r="C189" s="75" t="s">
        <v>154</v>
      </c>
      <c r="D189" s="80">
        <v>0.22930555555555554</v>
      </c>
      <c r="E189" s="12">
        <v>1102.2743791641431</v>
      </c>
      <c r="F189" s="12">
        <v>1140</v>
      </c>
      <c r="G189" s="14">
        <v>1102</v>
      </c>
      <c r="K189" s="86"/>
      <c r="L189" s="88"/>
      <c r="M189" s="89"/>
    </row>
    <row r="190" spans="1:13" x14ac:dyDescent="0.25">
      <c r="A190" s="25">
        <v>49</v>
      </c>
      <c r="B190" s="25" t="s">
        <v>312</v>
      </c>
      <c r="C190" s="5" t="s">
        <v>274</v>
      </c>
      <c r="D190" s="80">
        <v>0.22187500000000002</v>
      </c>
      <c r="E190" s="12">
        <v>1139.189358372457</v>
      </c>
      <c r="F190" s="12">
        <v>1139.189358372457</v>
      </c>
      <c r="G190" s="14"/>
      <c r="K190" s="86"/>
      <c r="L190" s="88"/>
      <c r="M190" s="89"/>
    </row>
    <row r="191" spans="1:13" x14ac:dyDescent="0.25">
      <c r="A191" s="25">
        <v>50</v>
      </c>
      <c r="B191" s="25" t="s">
        <v>313</v>
      </c>
      <c r="C191" s="5" t="s">
        <v>274</v>
      </c>
      <c r="D191" s="80">
        <v>0.22189814814814815</v>
      </c>
      <c r="E191" s="12">
        <v>1139.0705195076155</v>
      </c>
      <c r="F191" s="12">
        <v>1139.0705195076155</v>
      </c>
      <c r="G191" s="14"/>
      <c r="K191" s="86"/>
      <c r="L191" s="88"/>
      <c r="M191" s="89"/>
    </row>
    <row r="192" spans="1:13" x14ac:dyDescent="0.25">
      <c r="A192" s="25">
        <v>51</v>
      </c>
      <c r="B192" s="25" t="s">
        <v>239</v>
      </c>
      <c r="C192" s="5" t="s">
        <v>227</v>
      </c>
      <c r="D192" s="80">
        <v>0.20726851851851849</v>
      </c>
      <c r="E192" s="12">
        <v>1139.0643846325668</v>
      </c>
      <c r="F192" s="12">
        <v>1139.0643846325668</v>
      </c>
      <c r="G192" s="14"/>
      <c r="K192" s="86"/>
      <c r="L192" s="88"/>
      <c r="M192" s="89"/>
    </row>
    <row r="193" spans="1:13" x14ac:dyDescent="0.25">
      <c r="A193" s="25">
        <v>52</v>
      </c>
      <c r="B193" s="25" t="s">
        <v>240</v>
      </c>
      <c r="C193" s="5" t="s">
        <v>227</v>
      </c>
      <c r="D193" s="80">
        <v>0.20726851851851849</v>
      </c>
      <c r="E193" s="12">
        <v>1139.0643846325668</v>
      </c>
      <c r="F193" s="12">
        <v>1139.0643846325668</v>
      </c>
      <c r="G193" s="14"/>
      <c r="K193" s="86"/>
      <c r="L193" s="88"/>
      <c r="M193" s="89"/>
    </row>
    <row r="194" spans="1:13" x14ac:dyDescent="0.25">
      <c r="A194" s="25">
        <v>53</v>
      </c>
      <c r="B194" s="25" t="s">
        <v>242</v>
      </c>
      <c r="C194" s="5" t="s">
        <v>227</v>
      </c>
      <c r="D194" s="80">
        <v>0.20736111111111111</v>
      </c>
      <c r="E194" s="12">
        <v>1138.5557602143338</v>
      </c>
      <c r="F194" s="12">
        <v>1138.5557602143338</v>
      </c>
      <c r="G194" s="14"/>
      <c r="K194" s="86"/>
      <c r="L194" s="88"/>
      <c r="M194" s="89"/>
    </row>
    <row r="195" spans="1:13" x14ac:dyDescent="0.25">
      <c r="A195" s="25">
        <v>54</v>
      </c>
      <c r="B195" s="25" t="s">
        <v>241</v>
      </c>
      <c r="C195" s="5" t="s">
        <v>227</v>
      </c>
      <c r="D195" s="80">
        <v>0.20736111111111111</v>
      </c>
      <c r="E195" s="12">
        <v>1138.5557602143338</v>
      </c>
      <c r="F195" s="12">
        <v>1138.5557602143338</v>
      </c>
      <c r="G195" s="14"/>
      <c r="K195" s="86"/>
      <c r="L195" s="88"/>
      <c r="M195" s="89"/>
    </row>
    <row r="196" spans="1:13" x14ac:dyDescent="0.25">
      <c r="A196" s="25">
        <v>55</v>
      </c>
      <c r="B196" s="25" t="s">
        <v>360</v>
      </c>
      <c r="C196" s="5" t="s">
        <v>346</v>
      </c>
      <c r="D196" s="80">
        <v>0.16802083333333331</v>
      </c>
      <c r="E196" s="12">
        <v>1138.226906385617</v>
      </c>
      <c r="F196" s="12">
        <v>1138.226906385617</v>
      </c>
      <c r="G196" s="14"/>
      <c r="K196" s="86"/>
      <c r="L196" s="88"/>
      <c r="M196" s="89"/>
    </row>
    <row r="197" spans="1:13" x14ac:dyDescent="0.25">
      <c r="A197" s="25">
        <v>56</v>
      </c>
      <c r="B197" s="25" t="s">
        <v>173</v>
      </c>
      <c r="C197" s="5" t="s">
        <v>85</v>
      </c>
      <c r="D197" s="80">
        <v>0.12061342592592593</v>
      </c>
      <c r="E197" s="12">
        <v>1137.820746569427</v>
      </c>
      <c r="F197" s="12">
        <v>1137.820746569427</v>
      </c>
      <c r="G197" s="14">
        <v>1120</v>
      </c>
      <c r="K197" s="86"/>
      <c r="L197" s="88"/>
      <c r="M197" s="89"/>
    </row>
    <row r="198" spans="1:13" x14ac:dyDescent="0.25">
      <c r="A198" s="25">
        <v>57</v>
      </c>
      <c r="B198" s="25" t="s">
        <v>243</v>
      </c>
      <c r="C198" s="5" t="s">
        <v>227</v>
      </c>
      <c r="D198" s="80">
        <v>0.20751157407407406</v>
      </c>
      <c r="E198" s="12">
        <v>1137.7302136203919</v>
      </c>
      <c r="F198" s="12">
        <v>1137.7302136203919</v>
      </c>
      <c r="G198" s="14"/>
      <c r="K198" s="86"/>
      <c r="L198" s="88"/>
      <c r="M198" s="89"/>
    </row>
    <row r="199" spans="1:13" x14ac:dyDescent="0.25">
      <c r="A199" s="25">
        <v>58</v>
      </c>
      <c r="B199" s="25" t="s">
        <v>120</v>
      </c>
      <c r="C199" s="5" t="s">
        <v>321</v>
      </c>
      <c r="D199" s="80">
        <v>0.19339120370370369</v>
      </c>
      <c r="E199" s="12">
        <v>1119.5840564964988</v>
      </c>
      <c r="F199" s="12">
        <v>1137</v>
      </c>
      <c r="G199" s="14">
        <v>1120</v>
      </c>
      <c r="K199" s="86"/>
      <c r="L199" s="88"/>
      <c r="M199" s="89"/>
    </row>
    <row r="200" spans="1:13" x14ac:dyDescent="0.25">
      <c r="A200" s="25">
        <v>59</v>
      </c>
      <c r="B200" s="25" t="s">
        <v>295</v>
      </c>
      <c r="C200" s="5" t="s">
        <v>276</v>
      </c>
      <c r="D200" s="80">
        <v>0.18087962962962964</v>
      </c>
      <c r="E200" s="85">
        <v>1136.6598413104684</v>
      </c>
      <c r="F200" s="12">
        <v>1136.6598413104684</v>
      </c>
      <c r="G200" s="14"/>
      <c r="K200" s="86"/>
      <c r="L200" s="88"/>
      <c r="M200" s="89"/>
    </row>
    <row r="201" spans="1:13" x14ac:dyDescent="0.25">
      <c r="A201" s="25">
        <v>60</v>
      </c>
      <c r="B201" s="26" t="s">
        <v>12</v>
      </c>
      <c r="C201" s="14" t="s">
        <v>109</v>
      </c>
      <c r="D201" s="11">
        <v>0.12858796296296296</v>
      </c>
      <c r="E201" s="12">
        <v>1136.5598559855987</v>
      </c>
      <c r="F201" s="12">
        <v>1136.5598559855987</v>
      </c>
      <c r="G201" s="14"/>
      <c r="K201" s="86"/>
      <c r="L201" s="88"/>
      <c r="M201" s="89"/>
    </row>
    <row r="202" spans="1:13" x14ac:dyDescent="0.25">
      <c r="A202" s="25">
        <v>61</v>
      </c>
      <c r="B202" s="25" t="s">
        <v>244</v>
      </c>
      <c r="C202" s="5" t="s">
        <v>227</v>
      </c>
      <c r="D202" s="80">
        <v>0.20773148148148146</v>
      </c>
      <c r="E202" s="12">
        <v>1136.5257967461557</v>
      </c>
      <c r="F202" s="12">
        <v>1136.5257967461557</v>
      </c>
      <c r="G202" s="14"/>
      <c r="K202" s="86"/>
      <c r="L202" s="88"/>
      <c r="M202" s="89"/>
    </row>
    <row r="203" spans="1:13" x14ac:dyDescent="0.25">
      <c r="A203" s="25">
        <v>62</v>
      </c>
      <c r="B203" s="26" t="s">
        <v>15</v>
      </c>
      <c r="C203" s="14" t="s">
        <v>5</v>
      </c>
      <c r="D203" s="11">
        <v>0.11923611111111111</v>
      </c>
      <c r="E203" s="12">
        <v>1136.0046592894585</v>
      </c>
      <c r="F203" s="12">
        <f>+E203</f>
        <v>1136.0046592894585</v>
      </c>
      <c r="G203" s="14"/>
      <c r="K203" s="86"/>
      <c r="L203" s="88"/>
      <c r="M203" s="89"/>
    </row>
    <row r="204" spans="1:13" x14ac:dyDescent="0.25">
      <c r="A204" s="25">
        <v>63</v>
      </c>
      <c r="B204" s="25" t="s">
        <v>174</v>
      </c>
      <c r="C204" s="5" t="s">
        <v>85</v>
      </c>
      <c r="D204" s="80">
        <v>0.1208101851851852</v>
      </c>
      <c r="E204" s="12">
        <v>1135.9676183176853</v>
      </c>
      <c r="F204" s="12">
        <v>1135.9676183176853</v>
      </c>
      <c r="G204" s="14"/>
      <c r="K204" s="86"/>
      <c r="L204" s="88"/>
      <c r="M204" s="89"/>
    </row>
    <row r="205" spans="1:13" x14ac:dyDescent="0.25">
      <c r="A205" s="25">
        <v>64</v>
      </c>
      <c r="B205" s="26" t="s">
        <v>47</v>
      </c>
      <c r="C205" s="21" t="s">
        <v>40</v>
      </c>
      <c r="D205" s="13">
        <v>0.12238425925925926</v>
      </c>
      <c r="E205" s="22">
        <v>1135.9201815774541</v>
      </c>
      <c r="F205" s="12">
        <f>+E205</f>
        <v>1135.9201815774541</v>
      </c>
      <c r="G205" s="14"/>
      <c r="K205" s="86"/>
      <c r="L205" s="88"/>
      <c r="M205" s="89"/>
    </row>
    <row r="206" spans="1:13" x14ac:dyDescent="0.25">
      <c r="A206" s="25">
        <v>65</v>
      </c>
      <c r="B206" s="25" t="s">
        <v>245</v>
      </c>
      <c r="C206" s="5" t="s">
        <v>227</v>
      </c>
      <c r="D206" s="80">
        <v>0.20784722222222221</v>
      </c>
      <c r="E206" s="12">
        <v>1135.8929168058805</v>
      </c>
      <c r="F206" s="12">
        <v>1135.8929168058805</v>
      </c>
      <c r="G206" s="14"/>
      <c r="K206" s="86"/>
      <c r="L206" s="88"/>
      <c r="M206" s="89"/>
    </row>
    <row r="207" spans="1:13" x14ac:dyDescent="0.25">
      <c r="A207" s="25">
        <v>66</v>
      </c>
      <c r="B207" s="25" t="s">
        <v>246</v>
      </c>
      <c r="C207" s="5" t="s">
        <v>227</v>
      </c>
      <c r="D207" s="80">
        <v>0.2079050925925926</v>
      </c>
      <c r="E207" s="12">
        <v>1135.5767410788844</v>
      </c>
      <c r="F207" s="12">
        <v>1135.5767410788844</v>
      </c>
      <c r="G207" s="14"/>
      <c r="K207" s="86"/>
      <c r="L207" s="88"/>
      <c r="M207" s="89"/>
    </row>
    <row r="208" spans="1:13" x14ac:dyDescent="0.25">
      <c r="A208" s="25">
        <v>67</v>
      </c>
      <c r="B208" s="25" t="s">
        <v>335</v>
      </c>
      <c r="C208" s="5" t="s">
        <v>321</v>
      </c>
      <c r="D208" s="80">
        <v>0.19085648148148149</v>
      </c>
      <c r="E208" s="12">
        <v>1134.4530018192843</v>
      </c>
      <c r="F208" s="12">
        <v>1134.4530018192843</v>
      </c>
      <c r="G208" s="14"/>
      <c r="K208" s="86"/>
      <c r="L208" s="88"/>
      <c r="M208" s="89"/>
    </row>
    <row r="209" spans="1:13" x14ac:dyDescent="0.25">
      <c r="A209" s="25">
        <v>68</v>
      </c>
      <c r="B209" s="26" t="s">
        <v>48</v>
      </c>
      <c r="C209" s="21" t="s">
        <v>40</v>
      </c>
      <c r="D209" s="13">
        <v>0.12255787037037037</v>
      </c>
      <c r="E209" s="22">
        <v>1134.3110775332891</v>
      </c>
      <c r="F209" s="12">
        <f>+E209</f>
        <v>1134.3110775332891</v>
      </c>
      <c r="G209" s="14"/>
      <c r="K209" s="86"/>
      <c r="L209" s="88"/>
      <c r="M209" s="89"/>
    </row>
    <row r="210" spans="1:13" x14ac:dyDescent="0.25">
      <c r="A210" s="25">
        <v>69</v>
      </c>
      <c r="B210" s="26" t="s">
        <v>121</v>
      </c>
      <c r="C210" s="14" t="s">
        <v>109</v>
      </c>
      <c r="D210" s="11">
        <v>0.12895833333333334</v>
      </c>
      <c r="E210" s="12">
        <v>1133.2956381260096</v>
      </c>
      <c r="F210" s="12">
        <v>1133.2956381260096</v>
      </c>
      <c r="G210" s="14"/>
      <c r="K210" s="86"/>
      <c r="L210" s="88"/>
      <c r="M210" s="89"/>
    </row>
    <row r="211" spans="1:13" x14ac:dyDescent="0.25">
      <c r="A211" s="25">
        <v>70</v>
      </c>
      <c r="B211" s="26" t="s">
        <v>49</v>
      </c>
      <c r="C211" s="21" t="s">
        <v>40</v>
      </c>
      <c r="D211" s="13">
        <v>0.12273148148148148</v>
      </c>
      <c r="E211" s="22">
        <v>1132.7065258393059</v>
      </c>
      <c r="F211" s="12">
        <f>+E211</f>
        <v>1132.7065258393059</v>
      </c>
      <c r="G211" s="14"/>
      <c r="K211" s="86"/>
      <c r="L211" s="88"/>
      <c r="M211" s="89"/>
    </row>
    <row r="212" spans="1:13" x14ac:dyDescent="0.25">
      <c r="A212" s="25">
        <v>71</v>
      </c>
      <c r="B212" s="25" t="s">
        <v>205</v>
      </c>
      <c r="C212" s="5" t="s">
        <v>78</v>
      </c>
      <c r="D212" s="80">
        <v>0.20857638888888888</v>
      </c>
      <c r="E212" s="12">
        <v>1131.9710337939071</v>
      </c>
      <c r="F212" s="12">
        <v>1131.9710337939071</v>
      </c>
      <c r="G212" s="14"/>
      <c r="K212" s="86"/>
      <c r="L212" s="88"/>
      <c r="M212" s="89"/>
    </row>
    <row r="213" spans="1:13" x14ac:dyDescent="0.25">
      <c r="A213" s="25">
        <v>72</v>
      </c>
      <c r="B213" s="25" t="s">
        <v>247</v>
      </c>
      <c r="C213" s="5" t="s">
        <v>227</v>
      </c>
      <c r="D213" s="80">
        <v>0.20865740740740743</v>
      </c>
      <c r="E213" s="12">
        <v>1131.4824162414022</v>
      </c>
      <c r="F213" s="12">
        <v>1131.4824162414022</v>
      </c>
      <c r="G213" s="14"/>
      <c r="K213" s="86"/>
      <c r="L213" s="88"/>
      <c r="M213" s="89"/>
    </row>
    <row r="214" spans="1:13" x14ac:dyDescent="0.25">
      <c r="A214" s="25">
        <v>73</v>
      </c>
      <c r="B214" s="25" t="s">
        <v>214</v>
      </c>
      <c r="C214" s="5" t="s">
        <v>321</v>
      </c>
      <c r="D214" s="80">
        <v>0.19144675925925925</v>
      </c>
      <c r="E214" s="12">
        <v>1130.9552022247747</v>
      </c>
      <c r="F214" s="12">
        <v>1130.9552022247747</v>
      </c>
      <c r="G214" s="14"/>
      <c r="K214" s="86"/>
      <c r="L214" s="88"/>
      <c r="M214" s="89"/>
    </row>
    <row r="215" spans="1:13" x14ac:dyDescent="0.25">
      <c r="A215" s="25">
        <v>74</v>
      </c>
      <c r="B215" s="25" t="s">
        <v>206</v>
      </c>
      <c r="C215" s="5" t="s">
        <v>78</v>
      </c>
      <c r="D215" s="80">
        <v>0.20894675925925923</v>
      </c>
      <c r="E215" s="12">
        <v>1129.9645488284496</v>
      </c>
      <c r="F215" s="12">
        <v>1129.9645488284496</v>
      </c>
      <c r="G215" s="14"/>
      <c r="K215" s="86"/>
      <c r="L215" s="88"/>
      <c r="M215" s="89"/>
    </row>
    <row r="216" spans="1:13" x14ac:dyDescent="0.25">
      <c r="A216" s="25">
        <v>75</v>
      </c>
      <c r="B216" s="25" t="s">
        <v>314</v>
      </c>
      <c r="C216" s="5" t="s">
        <v>274</v>
      </c>
      <c r="D216" s="80">
        <v>0.22373842592592594</v>
      </c>
      <c r="E216" s="12">
        <v>1129.7015157001708</v>
      </c>
      <c r="F216" s="12">
        <v>1129.7015157001708</v>
      </c>
      <c r="G216" s="14"/>
      <c r="K216" s="86"/>
      <c r="L216" s="88"/>
      <c r="M216" s="89"/>
    </row>
    <row r="217" spans="1:13" x14ac:dyDescent="0.25">
      <c r="A217" s="25">
        <v>76</v>
      </c>
      <c r="B217" s="25" t="s">
        <v>248</v>
      </c>
      <c r="C217" s="5" t="s">
        <v>227</v>
      </c>
      <c r="D217" s="80">
        <v>0.20909722222222224</v>
      </c>
      <c r="E217" s="12">
        <v>1129.1024576552641</v>
      </c>
      <c r="F217" s="12">
        <v>1129.1024576552641</v>
      </c>
      <c r="G217" s="14"/>
      <c r="K217" s="86"/>
      <c r="L217" s="88"/>
      <c r="M217" s="89"/>
    </row>
    <row r="218" spans="1:13" x14ac:dyDescent="0.25">
      <c r="A218" s="25">
        <v>77</v>
      </c>
      <c r="B218" s="25" t="s">
        <v>207</v>
      </c>
      <c r="C218" s="5" t="s">
        <v>78</v>
      </c>
      <c r="D218" s="80">
        <v>0.20910879629629631</v>
      </c>
      <c r="E218" s="12">
        <v>1129.0889466984004</v>
      </c>
      <c r="F218" s="12">
        <v>1129.0889466984004</v>
      </c>
      <c r="G218" s="14"/>
      <c r="K218" s="86"/>
      <c r="L218" s="88"/>
      <c r="M218" s="89"/>
    </row>
    <row r="219" spans="1:13" x14ac:dyDescent="0.25">
      <c r="A219" s="25">
        <v>78</v>
      </c>
      <c r="B219" s="26" t="s">
        <v>145</v>
      </c>
      <c r="C219" s="75" t="s">
        <v>125</v>
      </c>
      <c r="D219" s="80">
        <v>0.14530092592592592</v>
      </c>
      <c r="E219" s="12">
        <v>1129.0552811852797</v>
      </c>
      <c r="F219" s="12">
        <v>1129.0552811852797</v>
      </c>
      <c r="G219" s="14"/>
      <c r="K219" s="86"/>
      <c r="L219" s="88"/>
      <c r="M219" s="89"/>
    </row>
    <row r="220" spans="1:13" x14ac:dyDescent="0.25">
      <c r="A220" s="25">
        <v>79</v>
      </c>
      <c r="B220" s="25" t="s">
        <v>249</v>
      </c>
      <c r="C220" s="5" t="s">
        <v>227</v>
      </c>
      <c r="D220" s="80">
        <v>0.2093865740740741</v>
      </c>
      <c r="E220" s="12">
        <v>1127.5421480294069</v>
      </c>
      <c r="F220" s="12">
        <v>1127.5421480294069</v>
      </c>
      <c r="G220" s="14"/>
      <c r="K220" s="86"/>
      <c r="L220" s="88"/>
      <c r="M220" s="89"/>
    </row>
    <row r="221" spans="1:13" x14ac:dyDescent="0.25">
      <c r="A221" s="25">
        <v>80</v>
      </c>
      <c r="B221" s="25" t="s">
        <v>178</v>
      </c>
      <c r="C221" s="5" t="s">
        <v>227</v>
      </c>
      <c r="D221" s="80">
        <v>0.20956018518518518</v>
      </c>
      <c r="E221" s="12">
        <v>1126.6080304871314</v>
      </c>
      <c r="F221" s="12">
        <v>1126.6080304871314</v>
      </c>
      <c r="G221" s="14">
        <v>1111</v>
      </c>
      <c r="K221" s="86"/>
      <c r="L221" s="88"/>
      <c r="M221" s="89"/>
    </row>
    <row r="222" spans="1:13" x14ac:dyDescent="0.25">
      <c r="A222" s="25">
        <v>81</v>
      </c>
      <c r="B222" s="25" t="s">
        <v>336</v>
      </c>
      <c r="C222" s="5" t="s">
        <v>321</v>
      </c>
      <c r="D222" s="80">
        <v>0.19223379629629631</v>
      </c>
      <c r="E222" s="12">
        <v>1126.3248840989822</v>
      </c>
      <c r="F222" s="12">
        <v>1126.3248840989822</v>
      </c>
      <c r="G222" s="14"/>
      <c r="K222" s="86"/>
      <c r="L222" s="88"/>
      <c r="M222" s="89"/>
    </row>
    <row r="223" spans="1:13" x14ac:dyDescent="0.25">
      <c r="A223" s="25">
        <v>82</v>
      </c>
      <c r="B223" s="25" t="s">
        <v>250</v>
      </c>
      <c r="C223" s="5" t="s">
        <v>227</v>
      </c>
      <c r="D223" s="80">
        <v>0.20961805555555557</v>
      </c>
      <c r="E223" s="12">
        <v>1126.2970018220972</v>
      </c>
      <c r="F223" s="12">
        <v>1126.2970018220972</v>
      </c>
      <c r="G223" s="14"/>
      <c r="K223" s="86"/>
      <c r="L223" s="88"/>
      <c r="M223" s="89"/>
    </row>
    <row r="224" spans="1:13" x14ac:dyDescent="0.25">
      <c r="A224" s="25">
        <v>83</v>
      </c>
      <c r="B224" s="25" t="s">
        <v>175</v>
      </c>
      <c r="C224" s="5" t="s">
        <v>85</v>
      </c>
      <c r="D224" s="80">
        <v>0.12186342592592592</v>
      </c>
      <c r="E224" s="12">
        <v>1126.1496818311332</v>
      </c>
      <c r="F224" s="12">
        <v>1126.1496818311332</v>
      </c>
      <c r="G224" s="14"/>
      <c r="K224" s="86"/>
      <c r="L224" s="88"/>
      <c r="M224" s="89"/>
    </row>
    <row r="225" spans="1:13" x14ac:dyDescent="0.25">
      <c r="A225" s="25">
        <v>84</v>
      </c>
      <c r="B225" s="25" t="s">
        <v>209</v>
      </c>
      <c r="C225" s="5" t="s">
        <v>78</v>
      </c>
      <c r="D225" s="80">
        <v>0.20973379629629629</v>
      </c>
      <c r="E225" s="12">
        <v>1125.7242977760609</v>
      </c>
      <c r="F225" s="12">
        <v>1125.7242977760609</v>
      </c>
      <c r="G225" s="14"/>
      <c r="K225" s="86"/>
      <c r="L225" s="88"/>
      <c r="M225" s="89"/>
    </row>
    <row r="226" spans="1:13" x14ac:dyDescent="0.25">
      <c r="A226" s="25">
        <v>85</v>
      </c>
      <c r="B226" s="25" t="s">
        <v>251</v>
      </c>
      <c r="C226" s="5" t="s">
        <v>227</v>
      </c>
      <c r="D226" s="80">
        <v>0.20984953703703704</v>
      </c>
      <c r="E226" s="12">
        <v>1125.054602614307</v>
      </c>
      <c r="F226" s="12">
        <v>1125.054602614307</v>
      </c>
      <c r="G226" s="14"/>
      <c r="K226" s="86"/>
      <c r="L226" s="88"/>
      <c r="M226" s="89"/>
    </row>
    <row r="227" spans="1:13" x14ac:dyDescent="0.25">
      <c r="A227" s="25">
        <v>86</v>
      </c>
      <c r="B227" s="25" t="s">
        <v>361</v>
      </c>
      <c r="C227" s="5" t="s">
        <v>346</v>
      </c>
      <c r="D227" s="80">
        <v>0.17010416666666664</v>
      </c>
      <c r="E227" s="12">
        <v>1124.2865890998164</v>
      </c>
      <c r="F227" s="12">
        <v>1124.2865890998164</v>
      </c>
      <c r="G227" s="14"/>
      <c r="K227" s="86"/>
      <c r="L227" s="88"/>
      <c r="M227" s="89"/>
    </row>
    <row r="228" spans="1:13" x14ac:dyDescent="0.25">
      <c r="A228" s="25">
        <v>87</v>
      </c>
      <c r="B228" s="25" t="s">
        <v>362</v>
      </c>
      <c r="C228" s="5" t="s">
        <v>346</v>
      </c>
      <c r="D228" s="104">
        <v>0.17013888888888887</v>
      </c>
      <c r="E228" s="12">
        <v>1124.0571428571429</v>
      </c>
      <c r="F228" s="12">
        <v>1124.0571428571429</v>
      </c>
      <c r="G228" s="14"/>
      <c r="K228" s="86"/>
      <c r="L228" s="88"/>
      <c r="M228" s="89"/>
    </row>
    <row r="229" spans="1:13" x14ac:dyDescent="0.25">
      <c r="A229" s="25">
        <v>88</v>
      </c>
      <c r="B229" s="26" t="s">
        <v>122</v>
      </c>
      <c r="C229" s="14" t="s">
        <v>109</v>
      </c>
      <c r="D229" s="11">
        <v>0.13163194444444445</v>
      </c>
      <c r="E229" s="12">
        <v>1110.2769717752572</v>
      </c>
      <c r="F229" s="12">
        <v>1123</v>
      </c>
      <c r="G229" s="14">
        <v>1110</v>
      </c>
      <c r="K229" s="86"/>
      <c r="L229" s="88"/>
      <c r="M229" s="89"/>
    </row>
    <row r="230" spans="1:13" x14ac:dyDescent="0.25">
      <c r="A230" s="25">
        <v>89</v>
      </c>
      <c r="B230" s="25" t="s">
        <v>176</v>
      </c>
      <c r="C230" s="5" t="s">
        <v>85</v>
      </c>
      <c r="D230" s="80">
        <v>0.12223379629629628</v>
      </c>
      <c r="E230" s="12">
        <v>1122.7374301675979</v>
      </c>
      <c r="F230" s="12">
        <v>1122.7374301675979</v>
      </c>
      <c r="G230" s="14"/>
      <c r="K230" s="86"/>
      <c r="L230" s="88"/>
      <c r="M230" s="89"/>
    </row>
    <row r="231" spans="1:13" x14ac:dyDescent="0.25">
      <c r="A231" s="25">
        <v>90</v>
      </c>
      <c r="B231" s="25" t="s">
        <v>315</v>
      </c>
      <c r="C231" s="5" t="s">
        <v>274</v>
      </c>
      <c r="D231" s="80">
        <v>0.22513888888888889</v>
      </c>
      <c r="E231" s="12">
        <v>1122.6742751388033</v>
      </c>
      <c r="F231" s="12">
        <v>1122.6742751388033</v>
      </c>
      <c r="G231" s="14"/>
      <c r="K231" s="86"/>
      <c r="L231" s="88"/>
      <c r="M231" s="89"/>
    </row>
    <row r="232" spans="1:13" x14ac:dyDescent="0.25">
      <c r="A232" s="25">
        <v>91</v>
      </c>
      <c r="B232" s="25" t="s">
        <v>316</v>
      </c>
      <c r="C232" s="5" t="s">
        <v>274</v>
      </c>
      <c r="D232" s="80">
        <v>0.23659722222222224</v>
      </c>
      <c r="E232" s="12">
        <v>1068.3034928089228</v>
      </c>
      <c r="F232" s="12">
        <v>1122</v>
      </c>
      <c r="G232" s="14">
        <v>1068</v>
      </c>
      <c r="K232" s="86"/>
      <c r="L232" s="88"/>
      <c r="M232" s="89"/>
    </row>
    <row r="233" spans="1:13" x14ac:dyDescent="0.25">
      <c r="A233" s="25">
        <v>92</v>
      </c>
      <c r="B233" s="25" t="s">
        <v>363</v>
      </c>
      <c r="C233" s="5" t="s">
        <v>346</v>
      </c>
      <c r="D233" s="80">
        <v>0.17050925925925928</v>
      </c>
      <c r="E233" s="12">
        <v>1121.6155308172683</v>
      </c>
      <c r="F233" s="12">
        <v>1121.6155308172683</v>
      </c>
      <c r="G233" s="14"/>
      <c r="K233" s="86"/>
      <c r="L233" s="88"/>
      <c r="M233" s="89"/>
    </row>
    <row r="234" spans="1:13" x14ac:dyDescent="0.25">
      <c r="A234" s="25">
        <v>93</v>
      </c>
      <c r="B234" s="25" t="s">
        <v>177</v>
      </c>
      <c r="C234" s="5" t="s">
        <v>85</v>
      </c>
      <c r="D234" s="80">
        <v>0.12240740740740741</v>
      </c>
      <c r="E234" s="12">
        <v>1121.145045385779</v>
      </c>
      <c r="F234" s="12">
        <v>1121.145045385779</v>
      </c>
      <c r="G234" s="14"/>
    </row>
    <row r="235" spans="1:13" x14ac:dyDescent="0.25">
      <c r="A235" s="25">
        <v>94</v>
      </c>
      <c r="B235" s="25" t="s">
        <v>211</v>
      </c>
      <c r="C235" s="5" t="s">
        <v>78</v>
      </c>
      <c r="D235" s="80">
        <v>0.21075231481481482</v>
      </c>
      <c r="E235" s="12">
        <v>1120.2839255313306</v>
      </c>
      <c r="F235" s="12">
        <v>1120.2839255313306</v>
      </c>
      <c r="G235" s="14"/>
    </row>
    <row r="236" spans="1:13" x14ac:dyDescent="0.25">
      <c r="A236" s="25">
        <v>95</v>
      </c>
      <c r="B236" s="25" t="s">
        <v>380</v>
      </c>
      <c r="C236" s="5" t="s">
        <v>371</v>
      </c>
      <c r="D236" s="80">
        <v>0.20614583333333333</v>
      </c>
      <c r="E236" s="12">
        <v>1119.77766548762</v>
      </c>
      <c r="F236" s="12">
        <v>1119.77766548762</v>
      </c>
      <c r="G236" s="14"/>
    </row>
    <row r="237" spans="1:13" x14ac:dyDescent="0.25">
      <c r="A237" s="25">
        <v>96</v>
      </c>
      <c r="B237" s="25" t="s">
        <v>212</v>
      </c>
      <c r="C237" s="5" t="s">
        <v>78</v>
      </c>
      <c r="D237" s="80">
        <v>0.21089120370370371</v>
      </c>
      <c r="E237" s="12">
        <v>1119.5461280939573</v>
      </c>
      <c r="F237" s="12">
        <v>1119.5461280939573</v>
      </c>
      <c r="G237" s="14"/>
    </row>
    <row r="238" spans="1:13" x14ac:dyDescent="0.25">
      <c r="A238" s="25">
        <v>97</v>
      </c>
      <c r="B238" s="26" t="s">
        <v>50</v>
      </c>
      <c r="C238" s="21" t="s">
        <v>40</v>
      </c>
      <c r="D238" s="13">
        <v>0.12417824074074074</v>
      </c>
      <c r="E238" s="22">
        <v>1119.5097399571255</v>
      </c>
      <c r="F238" s="12">
        <f>+E238</f>
        <v>1119.5097399571255</v>
      </c>
      <c r="G238" s="14"/>
    </row>
    <row r="239" spans="1:13" x14ac:dyDescent="0.25">
      <c r="A239" s="25">
        <v>98</v>
      </c>
      <c r="B239" s="25" t="s">
        <v>296</v>
      </c>
      <c r="C239" s="5" t="s">
        <v>276</v>
      </c>
      <c r="D239" s="80">
        <v>0.18381944444444445</v>
      </c>
      <c r="E239" s="85">
        <v>1118.4812995844352</v>
      </c>
      <c r="F239" s="12">
        <v>1118.4812995844352</v>
      </c>
      <c r="G239" s="14"/>
    </row>
    <row r="240" spans="1:13" x14ac:dyDescent="0.25">
      <c r="A240" s="25">
        <v>99</v>
      </c>
      <c r="B240" s="25" t="s">
        <v>381</v>
      </c>
      <c r="C240" s="5" t="s">
        <v>371</v>
      </c>
      <c r="D240" s="80">
        <v>0.20643518518518519</v>
      </c>
      <c r="E240" s="12">
        <v>1118.2081184121998</v>
      </c>
      <c r="F240" s="12">
        <v>1118.2081184121998</v>
      </c>
      <c r="G240" s="14"/>
    </row>
    <row r="241" spans="1:15" x14ac:dyDescent="0.25">
      <c r="A241" s="25">
        <v>100</v>
      </c>
      <c r="B241" s="90" t="s">
        <v>146</v>
      </c>
      <c r="C241" s="109" t="s">
        <v>125</v>
      </c>
      <c r="D241" s="84">
        <v>0.14671296296296296</v>
      </c>
      <c r="E241" s="16">
        <v>1118.1887030609025</v>
      </c>
      <c r="F241" s="16">
        <v>1118.1887030609025</v>
      </c>
      <c r="G241" s="19"/>
    </row>
    <row r="242" spans="1:15" x14ac:dyDescent="0.25">
      <c r="A242" s="27"/>
      <c r="B242" s="33"/>
      <c r="C242" s="50"/>
      <c r="D242" s="73"/>
      <c r="E242" s="74"/>
      <c r="F242" s="77"/>
      <c r="G242" s="8"/>
    </row>
    <row r="243" spans="1:15" x14ac:dyDescent="0.25">
      <c r="A243" s="27"/>
      <c r="B243" s="27"/>
      <c r="C243" s="27"/>
      <c r="D243" s="32"/>
      <c r="E243" s="20"/>
    </row>
    <row r="244" spans="1:15" x14ac:dyDescent="0.25">
      <c r="A244" s="2" t="s">
        <v>272</v>
      </c>
    </row>
    <row r="245" spans="1:15" x14ac:dyDescent="0.25">
      <c r="A245" s="7" t="s">
        <v>0</v>
      </c>
      <c r="B245" s="7" t="s">
        <v>1</v>
      </c>
      <c r="C245" s="7" t="s">
        <v>2</v>
      </c>
      <c r="D245" s="3" t="s">
        <v>3</v>
      </c>
      <c r="E245" s="3" t="s">
        <v>4</v>
      </c>
      <c r="F245" s="3" t="s">
        <v>36</v>
      </c>
      <c r="G245" s="7" t="s">
        <v>37</v>
      </c>
    </row>
    <row r="246" spans="1:15" x14ac:dyDescent="0.25">
      <c r="A246" s="28">
        <v>1</v>
      </c>
      <c r="B246" s="28" t="s">
        <v>317</v>
      </c>
      <c r="C246" s="4" t="s">
        <v>274</v>
      </c>
      <c r="D246" s="79">
        <v>0.2660763888888889</v>
      </c>
      <c r="E246" s="9">
        <v>949.94388620644668</v>
      </c>
      <c r="F246" s="9">
        <v>949.94388620644668</v>
      </c>
      <c r="G246" s="4"/>
      <c r="N246" s="27"/>
      <c r="O246" s="27"/>
    </row>
    <row r="247" spans="1:15" x14ac:dyDescent="0.25">
      <c r="A247" s="29">
        <v>2</v>
      </c>
      <c r="B247" s="29" t="s">
        <v>318</v>
      </c>
      <c r="C247" s="5" t="s">
        <v>274</v>
      </c>
      <c r="D247" s="80">
        <v>0.26611111111111113</v>
      </c>
      <c r="E247" s="12">
        <v>949.81993736951983</v>
      </c>
      <c r="F247" s="12">
        <v>949.81993736951983</v>
      </c>
      <c r="G247" s="5"/>
      <c r="N247" s="31"/>
      <c r="O247" s="27"/>
    </row>
    <row r="248" spans="1:15" x14ac:dyDescent="0.25">
      <c r="A248" s="29">
        <v>3</v>
      </c>
      <c r="B248" s="29" t="s">
        <v>213</v>
      </c>
      <c r="C248" s="5" t="s">
        <v>78</v>
      </c>
      <c r="D248" s="80">
        <v>0.24858796296296296</v>
      </c>
      <c r="E248" s="82">
        <v>949.77</v>
      </c>
      <c r="F248" s="12">
        <v>949.77418754073938</v>
      </c>
      <c r="G248" s="5"/>
      <c r="N248" s="31"/>
      <c r="O248" s="27"/>
    </row>
    <row r="249" spans="1:15" x14ac:dyDescent="0.25">
      <c r="A249" s="29">
        <v>4</v>
      </c>
      <c r="B249" s="29" t="s">
        <v>214</v>
      </c>
      <c r="C249" s="5" t="s">
        <v>78</v>
      </c>
      <c r="D249" s="80">
        <v>0.24859953703703705</v>
      </c>
      <c r="E249" s="82">
        <v>949.73</v>
      </c>
      <c r="F249" s="12">
        <v>949.72996880674134</v>
      </c>
      <c r="G249" s="5"/>
      <c r="N249" s="31"/>
      <c r="O249" s="27"/>
    </row>
    <row r="250" spans="1:15" x14ac:dyDescent="0.25">
      <c r="A250" s="29">
        <v>5</v>
      </c>
      <c r="B250" s="29" t="s">
        <v>253</v>
      </c>
      <c r="C250" s="5" t="s">
        <v>227</v>
      </c>
      <c r="D250" s="80">
        <v>0.24859953703703705</v>
      </c>
      <c r="E250" s="12">
        <v>949.68876577121796</v>
      </c>
      <c r="F250" s="12">
        <v>949.68876577121841</v>
      </c>
      <c r="G250" s="5"/>
      <c r="N250" s="31"/>
      <c r="O250" s="27"/>
    </row>
    <row r="251" spans="1:15" x14ac:dyDescent="0.25">
      <c r="A251" s="29">
        <v>6</v>
      </c>
      <c r="B251" s="29" t="s">
        <v>215</v>
      </c>
      <c r="C251" s="5" t="s">
        <v>78</v>
      </c>
      <c r="D251" s="80">
        <v>0.2486689814814815</v>
      </c>
      <c r="E251" s="12">
        <v>949.46474284384442</v>
      </c>
      <c r="F251" s="12">
        <v>949.46474284384442</v>
      </c>
      <c r="G251" s="5"/>
      <c r="N251" s="31"/>
      <c r="O251" s="27"/>
    </row>
    <row r="252" spans="1:15" x14ac:dyDescent="0.25">
      <c r="A252" s="29">
        <v>7</v>
      </c>
      <c r="B252" s="29" t="s">
        <v>337</v>
      </c>
      <c r="C252" s="5" t="s">
        <v>321</v>
      </c>
      <c r="D252" s="80">
        <v>0.22805555555555557</v>
      </c>
      <c r="E252" s="12">
        <v>949.40773447015818</v>
      </c>
      <c r="F252" s="12">
        <v>949.40773447015818</v>
      </c>
      <c r="G252" s="5"/>
      <c r="N252" s="27"/>
      <c r="O252" s="27"/>
    </row>
    <row r="253" spans="1:15" x14ac:dyDescent="0.25">
      <c r="A253" s="29">
        <v>8</v>
      </c>
      <c r="B253" s="30" t="s">
        <v>51</v>
      </c>
      <c r="C253" s="11" t="s">
        <v>40</v>
      </c>
      <c r="D253" s="13">
        <v>0.14644675925925926</v>
      </c>
      <c r="E253" s="22">
        <v>949.27843199241272</v>
      </c>
      <c r="F253" s="12">
        <f>+E253</f>
        <v>949.27843199241272</v>
      </c>
      <c r="G253" s="5"/>
    </row>
    <row r="254" spans="1:15" x14ac:dyDescent="0.25">
      <c r="A254" s="29">
        <v>9</v>
      </c>
      <c r="B254" s="29" t="s">
        <v>298</v>
      </c>
      <c r="C254" s="5" t="s">
        <v>276</v>
      </c>
      <c r="D254" s="80">
        <v>0.21667824074074074</v>
      </c>
      <c r="E254" s="85">
        <v>948.86597938144337</v>
      </c>
      <c r="F254" s="12">
        <v>948.86597938144337</v>
      </c>
      <c r="G254" s="5"/>
    </row>
    <row r="255" spans="1:15" x14ac:dyDescent="0.25">
      <c r="A255" s="29">
        <v>10</v>
      </c>
      <c r="B255" s="29" t="s">
        <v>254</v>
      </c>
      <c r="C255" s="5" t="s">
        <v>227</v>
      </c>
      <c r="D255" s="80">
        <v>0.24885416666666668</v>
      </c>
      <c r="E255" s="12">
        <v>948.7170364169109</v>
      </c>
      <c r="F255" s="12">
        <v>948.7170364169109</v>
      </c>
      <c r="G255" s="14">
        <v>933</v>
      </c>
    </row>
    <row r="256" spans="1:15" x14ac:dyDescent="0.25">
      <c r="A256" s="29">
        <v>11</v>
      </c>
      <c r="B256" s="30" t="s">
        <v>52</v>
      </c>
      <c r="C256" s="11" t="s">
        <v>40</v>
      </c>
      <c r="D256" s="13">
        <v>0.14658564814814815</v>
      </c>
      <c r="E256" s="22">
        <v>948.37899723647843</v>
      </c>
      <c r="F256" s="12">
        <f>+E256</f>
        <v>948.37899723647843</v>
      </c>
      <c r="G256" s="5"/>
    </row>
    <row r="257" spans="1:7" x14ac:dyDescent="0.25">
      <c r="A257" s="29">
        <v>12</v>
      </c>
      <c r="B257" s="29" t="s">
        <v>179</v>
      </c>
      <c r="C257" s="5" t="s">
        <v>85</v>
      </c>
      <c r="D257" s="80">
        <v>0.14475694444444445</v>
      </c>
      <c r="E257" s="12">
        <v>948.04749340369392</v>
      </c>
      <c r="F257" s="12">
        <v>948.04749340369392</v>
      </c>
      <c r="G257" s="5"/>
    </row>
    <row r="258" spans="1:7" x14ac:dyDescent="0.25">
      <c r="A258" s="29">
        <v>13</v>
      </c>
      <c r="B258" s="30" t="s">
        <v>16</v>
      </c>
      <c r="C258" s="11" t="s">
        <v>5</v>
      </c>
      <c r="D258" s="11">
        <v>0.1429398148148148</v>
      </c>
      <c r="E258" s="22">
        <v>947.62105263157912</v>
      </c>
      <c r="F258" s="12">
        <f>+E258</f>
        <v>947.62105263157912</v>
      </c>
      <c r="G258" s="5"/>
    </row>
    <row r="259" spans="1:7" x14ac:dyDescent="0.25">
      <c r="A259" s="29">
        <v>14</v>
      </c>
      <c r="B259" s="29" t="s">
        <v>364</v>
      </c>
      <c r="C259" s="5" t="s">
        <v>346</v>
      </c>
      <c r="D259" s="80">
        <v>0.201875</v>
      </c>
      <c r="E259" s="12">
        <v>947.34778121775025</v>
      </c>
      <c r="F259" s="12">
        <v>947.34778121775025</v>
      </c>
      <c r="G259" s="5"/>
    </row>
    <row r="260" spans="1:7" x14ac:dyDescent="0.25">
      <c r="A260" s="29">
        <v>15</v>
      </c>
      <c r="B260" s="29" t="s">
        <v>216</v>
      </c>
      <c r="C260" s="5" t="s">
        <v>78</v>
      </c>
      <c r="D260" s="80">
        <v>0.2492361111111111</v>
      </c>
      <c r="E260" s="12">
        <v>947.30426302591252</v>
      </c>
      <c r="F260" s="12">
        <v>947.30426302591252</v>
      </c>
      <c r="G260" s="5"/>
    </row>
    <row r="261" spans="1:7" x14ac:dyDescent="0.25">
      <c r="A261" s="29">
        <v>16</v>
      </c>
      <c r="B261" s="29" t="s">
        <v>365</v>
      </c>
      <c r="C261" s="5" t="s">
        <v>346</v>
      </c>
      <c r="D261" s="80">
        <v>0.20193287037037036</v>
      </c>
      <c r="E261" s="12">
        <v>947.07628818708099</v>
      </c>
      <c r="F261" s="12">
        <v>947.07628818708099</v>
      </c>
      <c r="G261" s="5"/>
    </row>
    <row r="262" spans="1:7" x14ac:dyDescent="0.25">
      <c r="A262" s="29">
        <v>17</v>
      </c>
      <c r="B262" s="29" t="s">
        <v>338</v>
      </c>
      <c r="C262" s="5" t="s">
        <v>321</v>
      </c>
      <c r="D262" s="80">
        <v>0.22862268518518516</v>
      </c>
      <c r="E262" s="12">
        <v>947.05259960512319</v>
      </c>
      <c r="F262" s="12">
        <v>947.05259960512319</v>
      </c>
      <c r="G262" s="5"/>
    </row>
    <row r="263" spans="1:7" x14ac:dyDescent="0.25">
      <c r="A263" s="29">
        <v>18</v>
      </c>
      <c r="B263" s="30" t="s">
        <v>53</v>
      </c>
      <c r="C263" s="11" t="s">
        <v>40</v>
      </c>
      <c r="D263" s="13">
        <v>0.14680555555555555</v>
      </c>
      <c r="E263" s="22">
        <v>946.95837275307463</v>
      </c>
      <c r="F263" s="12">
        <f>+E263</f>
        <v>946.95837275307463</v>
      </c>
      <c r="G263" s="5"/>
    </row>
    <row r="264" spans="1:7" x14ac:dyDescent="0.25">
      <c r="A264" s="29">
        <v>19</v>
      </c>
      <c r="B264" s="30" t="s">
        <v>17</v>
      </c>
      <c r="C264" s="11" t="s">
        <v>5</v>
      </c>
      <c r="D264" s="11">
        <v>0.14304398148148148</v>
      </c>
      <c r="E264" s="22">
        <v>946.93098147099283</v>
      </c>
      <c r="F264" s="12">
        <f>+E264</f>
        <v>946.93098147099283</v>
      </c>
      <c r="G264" s="5"/>
    </row>
    <row r="265" spans="1:7" x14ac:dyDescent="0.25">
      <c r="A265" s="29">
        <v>20</v>
      </c>
      <c r="B265" s="29" t="s">
        <v>255</v>
      </c>
      <c r="C265" s="5" t="s">
        <v>227</v>
      </c>
      <c r="D265" s="80">
        <v>0.24936342592592595</v>
      </c>
      <c r="E265" s="12">
        <v>946.77953121373866</v>
      </c>
      <c r="F265" s="12">
        <v>946.77953121373866</v>
      </c>
      <c r="G265" s="5"/>
    </row>
    <row r="266" spans="1:7" x14ac:dyDescent="0.25">
      <c r="A266" s="29">
        <v>21</v>
      </c>
      <c r="B266" s="29" t="s">
        <v>339</v>
      </c>
      <c r="C266" s="5" t="s">
        <v>321</v>
      </c>
      <c r="D266" s="80">
        <v>0.22877314814814817</v>
      </c>
      <c r="E266" s="12">
        <v>946.4297278154404</v>
      </c>
      <c r="F266" s="12">
        <v>946.4297278154404</v>
      </c>
      <c r="G266" s="5"/>
    </row>
    <row r="267" spans="1:7" x14ac:dyDescent="0.25">
      <c r="A267" s="29">
        <v>22</v>
      </c>
      <c r="B267" s="29" t="s">
        <v>382</v>
      </c>
      <c r="C267" s="5" t="s">
        <v>371</v>
      </c>
      <c r="D267" s="80">
        <v>0.2439351851851852</v>
      </c>
      <c r="E267" s="12">
        <v>946.30669956348436</v>
      </c>
      <c r="F267" s="12">
        <v>946.30669956348436</v>
      </c>
      <c r="G267" s="5"/>
    </row>
    <row r="268" spans="1:7" x14ac:dyDescent="0.25">
      <c r="A268" s="29">
        <v>23</v>
      </c>
      <c r="B268" s="30" t="s">
        <v>54</v>
      </c>
      <c r="C268" s="11" t="s">
        <v>40</v>
      </c>
      <c r="D268" s="13">
        <v>0.14694444444444446</v>
      </c>
      <c r="E268" s="22">
        <v>946.06332703213593</v>
      </c>
      <c r="F268" s="12">
        <f>+E268</f>
        <v>946.06332703213593</v>
      </c>
      <c r="G268" s="5"/>
    </row>
    <row r="269" spans="1:7" x14ac:dyDescent="0.25">
      <c r="A269" s="29">
        <v>24</v>
      </c>
      <c r="B269" s="29" t="s">
        <v>256</v>
      </c>
      <c r="C269" s="5" t="s">
        <v>227</v>
      </c>
      <c r="D269" s="80">
        <v>0.24958333333333335</v>
      </c>
      <c r="E269" s="12">
        <v>945.94532554257103</v>
      </c>
      <c r="F269" s="12">
        <v>945.94532554257103</v>
      </c>
      <c r="G269" s="5"/>
    </row>
    <row r="270" spans="1:7" x14ac:dyDescent="0.25">
      <c r="A270" s="29">
        <v>25</v>
      </c>
      <c r="B270" s="30" t="s">
        <v>18</v>
      </c>
      <c r="C270" s="11" t="s">
        <v>5</v>
      </c>
      <c r="D270" s="11">
        <v>0.14326388888888889</v>
      </c>
      <c r="E270" s="22">
        <v>945.47746000969471</v>
      </c>
      <c r="F270" s="12">
        <f>+E270</f>
        <v>945.47746000969471</v>
      </c>
      <c r="G270" s="5"/>
    </row>
    <row r="271" spans="1:7" x14ac:dyDescent="0.25">
      <c r="A271" s="29">
        <v>26</v>
      </c>
      <c r="B271" s="30" t="s">
        <v>55</v>
      </c>
      <c r="C271" s="11" t="s">
        <v>40</v>
      </c>
      <c r="D271" s="13">
        <v>0.14703703703703705</v>
      </c>
      <c r="E271" s="22">
        <v>945.46756926952116</v>
      </c>
      <c r="F271" s="12">
        <f>+E271</f>
        <v>945.46756926952116</v>
      </c>
      <c r="G271" s="5"/>
    </row>
    <row r="272" spans="1:7" x14ac:dyDescent="0.25">
      <c r="A272" s="29">
        <v>27</v>
      </c>
      <c r="B272" s="29" t="s">
        <v>217</v>
      </c>
      <c r="C272" s="5" t="s">
        <v>78</v>
      </c>
      <c r="D272" s="80">
        <v>0.24972222222222221</v>
      </c>
      <c r="E272" s="12">
        <v>945.46023359288097</v>
      </c>
      <c r="F272" s="12">
        <v>945.46023359288097</v>
      </c>
      <c r="G272" s="5"/>
    </row>
    <row r="273" spans="1:7" x14ac:dyDescent="0.25">
      <c r="A273" s="29">
        <v>28</v>
      </c>
      <c r="B273" s="30" t="s">
        <v>19</v>
      </c>
      <c r="C273" s="11" t="s">
        <v>5</v>
      </c>
      <c r="D273" s="11">
        <v>0.14329861111111111</v>
      </c>
      <c r="E273" s="22">
        <v>945.2483644293676</v>
      </c>
      <c r="F273" s="12">
        <f>+E273</f>
        <v>945.2483644293676</v>
      </c>
      <c r="G273" s="5"/>
    </row>
    <row r="274" spans="1:7" x14ac:dyDescent="0.25">
      <c r="A274" s="29">
        <v>29</v>
      </c>
      <c r="B274" s="29" t="s">
        <v>218</v>
      </c>
      <c r="C274" s="5" t="s">
        <v>78</v>
      </c>
      <c r="D274" s="80">
        <v>0.24996527777777777</v>
      </c>
      <c r="E274" s="12">
        <v>944.54090845950827</v>
      </c>
      <c r="F274" s="12">
        <v>944.54090845950827</v>
      </c>
      <c r="G274" s="5"/>
    </row>
    <row r="275" spans="1:7" x14ac:dyDescent="0.25">
      <c r="A275" s="29">
        <v>30</v>
      </c>
      <c r="B275" s="29" t="s">
        <v>219</v>
      </c>
      <c r="C275" s="5" t="s">
        <v>78</v>
      </c>
      <c r="D275" s="80">
        <v>0.25009259259259259</v>
      </c>
      <c r="E275" s="12">
        <v>944.06007034431684</v>
      </c>
      <c r="F275" s="12">
        <v>944.06007034431684</v>
      </c>
      <c r="G275" s="5"/>
    </row>
    <row r="276" spans="1:7" x14ac:dyDescent="0.25">
      <c r="A276" s="29">
        <v>31</v>
      </c>
      <c r="B276" s="30" t="s">
        <v>56</v>
      </c>
      <c r="C276" s="11" t="s">
        <v>40</v>
      </c>
      <c r="D276" s="13">
        <v>0.14728009259259259</v>
      </c>
      <c r="E276" s="22">
        <v>943.90726915520622</v>
      </c>
      <c r="F276" s="12">
        <f>+E276</f>
        <v>943.90726915520622</v>
      </c>
      <c r="G276" s="5"/>
    </row>
    <row r="277" spans="1:7" x14ac:dyDescent="0.25">
      <c r="A277" s="29">
        <v>32</v>
      </c>
      <c r="B277" s="29" t="s">
        <v>249</v>
      </c>
      <c r="C277" s="5" t="s">
        <v>276</v>
      </c>
      <c r="D277" s="80">
        <v>0.21783564814814815</v>
      </c>
      <c r="E277" s="85">
        <v>943.8244514106583</v>
      </c>
      <c r="F277" s="12">
        <v>943.8244514106583</v>
      </c>
      <c r="G277" s="5"/>
    </row>
    <row r="278" spans="1:7" x14ac:dyDescent="0.25">
      <c r="A278" s="29">
        <v>33</v>
      </c>
      <c r="B278" s="29" t="s">
        <v>257</v>
      </c>
      <c r="C278" s="5" t="s">
        <v>227</v>
      </c>
      <c r="D278" s="80">
        <v>0.25015046296296295</v>
      </c>
      <c r="E278" s="12">
        <v>943.80072178781302</v>
      </c>
      <c r="F278" s="12">
        <v>943.80072178781302</v>
      </c>
      <c r="G278" s="5"/>
    </row>
    <row r="279" spans="1:7" x14ac:dyDescent="0.25">
      <c r="A279" s="29">
        <v>34</v>
      </c>
      <c r="B279" s="29" t="s">
        <v>340</v>
      </c>
      <c r="C279" s="5" t="s">
        <v>321</v>
      </c>
      <c r="D279" s="80">
        <v>0.22943287037037038</v>
      </c>
      <c r="E279" s="12">
        <v>943.7083186197849</v>
      </c>
      <c r="F279" s="12">
        <v>943.7083186197849</v>
      </c>
      <c r="G279" s="5"/>
    </row>
    <row r="280" spans="1:7" x14ac:dyDescent="0.25">
      <c r="A280" s="29">
        <v>35</v>
      </c>
      <c r="B280" s="29" t="s">
        <v>180</v>
      </c>
      <c r="C280" s="5" t="s">
        <v>85</v>
      </c>
      <c r="D280" s="80">
        <v>0.14542824074074076</v>
      </c>
      <c r="E280" s="12">
        <v>943.6713091922004</v>
      </c>
      <c r="F280" s="12">
        <v>943.6713091922004</v>
      </c>
      <c r="G280" s="5"/>
    </row>
    <row r="281" spans="1:7" x14ac:dyDescent="0.25">
      <c r="A281" s="29">
        <v>36</v>
      </c>
      <c r="B281" s="30" t="s">
        <v>57</v>
      </c>
      <c r="C281" s="11" t="s">
        <v>40</v>
      </c>
      <c r="D281" s="13">
        <v>0.14737268518518518</v>
      </c>
      <c r="E281" s="22">
        <v>943.3142228854158</v>
      </c>
      <c r="F281" s="12">
        <f>+E281</f>
        <v>943.3142228854158</v>
      </c>
      <c r="G281" s="5"/>
    </row>
    <row r="282" spans="1:7" x14ac:dyDescent="0.25">
      <c r="A282" s="29">
        <v>37</v>
      </c>
      <c r="B282" s="30" t="s">
        <v>58</v>
      </c>
      <c r="C282" s="11" t="s">
        <v>40</v>
      </c>
      <c r="D282" s="13">
        <v>0.14739583333333334</v>
      </c>
      <c r="E282" s="22">
        <v>943.16607773851581</v>
      </c>
      <c r="F282" s="12">
        <f>+E282</f>
        <v>943.16607773851581</v>
      </c>
      <c r="G282" s="5"/>
    </row>
    <row r="283" spans="1:7" x14ac:dyDescent="0.25">
      <c r="A283" s="29">
        <v>38</v>
      </c>
      <c r="B283" s="30" t="s">
        <v>59</v>
      </c>
      <c r="C283" s="11" t="s">
        <v>40</v>
      </c>
      <c r="D283" s="13">
        <v>0.1474074074074074</v>
      </c>
      <c r="E283" s="22">
        <v>943.09202261306518</v>
      </c>
      <c r="F283" s="12">
        <f>+E283</f>
        <v>943.09202261306518</v>
      </c>
      <c r="G283" s="5"/>
    </row>
    <row r="284" spans="1:7" x14ac:dyDescent="0.25">
      <c r="A284" s="29">
        <v>39</v>
      </c>
      <c r="B284" s="29" t="s">
        <v>147</v>
      </c>
      <c r="C284" s="75" t="s">
        <v>125</v>
      </c>
      <c r="D284" s="80">
        <v>0.17395833333333333</v>
      </c>
      <c r="E284" s="12">
        <v>943.05788423153695</v>
      </c>
      <c r="F284" s="12">
        <v>943.05788423153695</v>
      </c>
      <c r="G284" s="5"/>
    </row>
    <row r="285" spans="1:7" x14ac:dyDescent="0.25">
      <c r="A285" s="29">
        <v>40</v>
      </c>
      <c r="B285" s="29" t="s">
        <v>341</v>
      </c>
      <c r="C285" s="5" t="s">
        <v>321</v>
      </c>
      <c r="D285" s="80">
        <v>0.22960648148148147</v>
      </c>
      <c r="E285" s="12">
        <v>942.9947575360419</v>
      </c>
      <c r="F285" s="12">
        <v>942.9947575360419</v>
      </c>
      <c r="G285" s="5"/>
    </row>
    <row r="286" spans="1:7" x14ac:dyDescent="0.25">
      <c r="A286" s="29">
        <v>41</v>
      </c>
      <c r="B286" s="30" t="s">
        <v>60</v>
      </c>
      <c r="C286" s="11" t="s">
        <v>40</v>
      </c>
      <c r="D286" s="13">
        <v>0.1474537037037037</v>
      </c>
      <c r="E286" s="22">
        <v>942.79591836734687</v>
      </c>
      <c r="F286" s="12">
        <f>+E286</f>
        <v>942.79591836734687</v>
      </c>
      <c r="G286" s="5"/>
    </row>
    <row r="287" spans="1:7" x14ac:dyDescent="0.25">
      <c r="A287" s="29">
        <v>42</v>
      </c>
      <c r="B287" s="29" t="s">
        <v>366</v>
      </c>
      <c r="C287" s="5" t="s">
        <v>346</v>
      </c>
      <c r="D287" s="80">
        <v>0.20291666666666666</v>
      </c>
      <c r="E287" s="12">
        <v>942.48459958932244</v>
      </c>
      <c r="F287" s="12">
        <v>942.48459958932244</v>
      </c>
      <c r="G287" s="5"/>
    </row>
    <row r="288" spans="1:7" x14ac:dyDescent="0.25">
      <c r="A288" s="29">
        <v>43</v>
      </c>
      <c r="B288" s="29" t="s">
        <v>258</v>
      </c>
      <c r="C288" s="5" t="s">
        <v>227</v>
      </c>
      <c r="D288" s="80">
        <v>0.25050925925925926</v>
      </c>
      <c r="E288" s="12">
        <v>942.44894659027909</v>
      </c>
      <c r="F288" s="12">
        <v>942.44894659027909</v>
      </c>
      <c r="G288" s="5"/>
    </row>
    <row r="289" spans="1:7" x14ac:dyDescent="0.25">
      <c r="A289" s="29">
        <v>44</v>
      </c>
      <c r="B289" s="29" t="s">
        <v>299</v>
      </c>
      <c r="C289" s="5" t="s">
        <v>276</v>
      </c>
      <c r="D289" s="80">
        <v>0.21815972222222224</v>
      </c>
      <c r="E289" s="85">
        <v>942.42240967690589</v>
      </c>
      <c r="F289" s="12">
        <v>942.42240967690589</v>
      </c>
      <c r="G289" s="5"/>
    </row>
    <row r="290" spans="1:7" x14ac:dyDescent="0.25">
      <c r="A290" s="29">
        <v>45</v>
      </c>
      <c r="B290" s="30" t="s">
        <v>61</v>
      </c>
      <c r="C290" s="11" t="s">
        <v>40</v>
      </c>
      <c r="D290" s="13">
        <v>0.14761574074074074</v>
      </c>
      <c r="E290" s="22">
        <v>941.76101615179539</v>
      </c>
      <c r="F290" s="12">
        <f>+E290</f>
        <v>941.76101615179539</v>
      </c>
      <c r="G290" s="5"/>
    </row>
    <row r="291" spans="1:7" x14ac:dyDescent="0.25">
      <c r="A291" s="29">
        <v>46</v>
      </c>
      <c r="B291" s="29" t="s">
        <v>181</v>
      </c>
      <c r="C291" s="5" t="s">
        <v>85</v>
      </c>
      <c r="D291" s="80">
        <v>0.14572916666666666</v>
      </c>
      <c r="E291" s="12">
        <v>941.72265904217306</v>
      </c>
      <c r="F291" s="12">
        <v>941.72265904217306</v>
      </c>
      <c r="G291" s="5"/>
    </row>
    <row r="292" spans="1:7" x14ac:dyDescent="0.25">
      <c r="A292" s="29">
        <v>47</v>
      </c>
      <c r="B292" s="30" t="s">
        <v>20</v>
      </c>
      <c r="C292" s="11" t="s">
        <v>5</v>
      </c>
      <c r="D292" s="11">
        <v>0.14384259259259261</v>
      </c>
      <c r="E292" s="22">
        <v>941.67364016736394</v>
      </c>
      <c r="F292" s="12">
        <f>+E292</f>
        <v>941.67364016736394</v>
      </c>
      <c r="G292" s="5"/>
    </row>
    <row r="293" spans="1:7" x14ac:dyDescent="0.25">
      <c r="A293" s="29">
        <v>48</v>
      </c>
      <c r="B293" s="29" t="s">
        <v>300</v>
      </c>
      <c r="C293" s="5" t="s">
        <v>276</v>
      </c>
      <c r="D293" s="80">
        <v>0.21839120370370368</v>
      </c>
      <c r="E293" s="85">
        <v>941.42349886056513</v>
      </c>
      <c r="F293" s="12">
        <v>941.42349886056513</v>
      </c>
      <c r="G293" s="5"/>
    </row>
    <row r="294" spans="1:7" x14ac:dyDescent="0.25">
      <c r="A294" s="29">
        <v>49</v>
      </c>
      <c r="B294" s="30" t="s">
        <v>21</v>
      </c>
      <c r="C294" s="11" t="s">
        <v>5</v>
      </c>
      <c r="D294" s="11">
        <v>0.14391203703703703</v>
      </c>
      <c r="E294" s="22">
        <v>941.21923757439288</v>
      </c>
      <c r="F294" s="12">
        <f>+E294</f>
        <v>941.21923757439288</v>
      </c>
      <c r="G294" s="5"/>
    </row>
    <row r="295" spans="1:7" x14ac:dyDescent="0.25">
      <c r="A295" s="29">
        <v>50</v>
      </c>
      <c r="B295" s="29" t="s">
        <v>342</v>
      </c>
      <c r="C295" s="5" t="s">
        <v>321</v>
      </c>
      <c r="D295" s="80">
        <v>0.23017361111111112</v>
      </c>
      <c r="E295" s="12">
        <v>940.67129280434438</v>
      </c>
      <c r="F295" s="12">
        <v>940.67129280434438</v>
      </c>
      <c r="G295" s="5"/>
    </row>
    <row r="296" spans="1:7" x14ac:dyDescent="0.25">
      <c r="A296" s="29">
        <v>51</v>
      </c>
      <c r="B296" s="30" t="s">
        <v>22</v>
      </c>
      <c r="C296" s="11" t="s">
        <v>5</v>
      </c>
      <c r="D296" s="11">
        <v>0.14400462962962965</v>
      </c>
      <c r="E296" s="22">
        <v>940.61404918823337</v>
      </c>
      <c r="F296" s="12">
        <f>+E296</f>
        <v>940.61404918823337</v>
      </c>
      <c r="G296" s="5"/>
    </row>
    <row r="297" spans="1:7" x14ac:dyDescent="0.25">
      <c r="A297" s="29">
        <v>52</v>
      </c>
      <c r="B297" s="29" t="s">
        <v>123</v>
      </c>
      <c r="C297" s="5" t="s">
        <v>109</v>
      </c>
      <c r="D297" s="23">
        <v>0.15539351851851851</v>
      </c>
      <c r="E297" s="12">
        <v>940.50201102338758</v>
      </c>
      <c r="F297" s="12">
        <v>940.50201102338758</v>
      </c>
      <c r="G297" s="5"/>
    </row>
    <row r="298" spans="1:7" x14ac:dyDescent="0.25">
      <c r="A298" s="29">
        <v>53</v>
      </c>
      <c r="B298" s="29" t="s">
        <v>220</v>
      </c>
      <c r="C298" s="5" t="s">
        <v>78</v>
      </c>
      <c r="D298" s="80">
        <v>0.25104166666666666</v>
      </c>
      <c r="E298" s="12">
        <v>940.491009681881</v>
      </c>
      <c r="F298" s="12">
        <v>940.491009681881</v>
      </c>
      <c r="G298" s="5"/>
    </row>
    <row r="299" spans="1:7" x14ac:dyDescent="0.25">
      <c r="A299" s="29">
        <v>54</v>
      </c>
      <c r="B299" s="30" t="s">
        <v>62</v>
      </c>
      <c r="C299" s="11" t="s">
        <v>40</v>
      </c>
      <c r="D299" s="13">
        <v>0.14782407407407408</v>
      </c>
      <c r="E299" s="22">
        <v>940.43376135295944</v>
      </c>
      <c r="F299" s="12">
        <f>+E299</f>
        <v>940.43376135295944</v>
      </c>
      <c r="G299" s="5"/>
    </row>
    <row r="300" spans="1:7" x14ac:dyDescent="0.25">
      <c r="A300" s="29">
        <v>55</v>
      </c>
      <c r="B300" s="29" t="s">
        <v>221</v>
      </c>
      <c r="C300" s="5" t="s">
        <v>78</v>
      </c>
      <c r="D300" s="80">
        <v>0.25106481481481485</v>
      </c>
      <c r="E300" s="12">
        <v>940.40429651484396</v>
      </c>
      <c r="F300" s="12">
        <v>940.40429651484396</v>
      </c>
      <c r="G300" s="5"/>
    </row>
    <row r="301" spans="1:7" x14ac:dyDescent="0.25">
      <c r="A301" s="29">
        <v>56</v>
      </c>
      <c r="B301" s="29" t="s">
        <v>222</v>
      </c>
      <c r="C301" s="5" t="s">
        <v>78</v>
      </c>
      <c r="D301" s="80">
        <v>0.25109953703703702</v>
      </c>
      <c r="E301" s="12">
        <v>940.27425674118456</v>
      </c>
      <c r="F301" s="12">
        <v>940.27425674118456</v>
      </c>
      <c r="G301" s="5"/>
    </row>
    <row r="302" spans="1:7" x14ac:dyDescent="0.25">
      <c r="A302" s="29">
        <v>57</v>
      </c>
      <c r="B302" s="29" t="s">
        <v>259</v>
      </c>
      <c r="C302" s="5" t="s">
        <v>227</v>
      </c>
      <c r="D302" s="80">
        <v>0.25111111111111112</v>
      </c>
      <c r="E302" s="12">
        <v>940.19012721238948</v>
      </c>
      <c r="F302" s="12">
        <v>940.19012721238948</v>
      </c>
      <c r="G302" s="5"/>
    </row>
    <row r="303" spans="1:7" x14ac:dyDescent="0.25">
      <c r="A303" s="29">
        <v>58</v>
      </c>
      <c r="B303" s="30" t="s">
        <v>23</v>
      </c>
      <c r="C303" s="11" t="s">
        <v>5</v>
      </c>
      <c r="D303" s="11">
        <v>0.14408564814814814</v>
      </c>
      <c r="E303" s="22">
        <v>940.08514740139776</v>
      </c>
      <c r="F303" s="12">
        <f>+E303</f>
        <v>940.08514740139776</v>
      </c>
      <c r="G303" s="5"/>
    </row>
    <row r="304" spans="1:7" x14ac:dyDescent="0.25">
      <c r="A304" s="29">
        <v>59</v>
      </c>
      <c r="B304" s="29" t="s">
        <v>260</v>
      </c>
      <c r="C304" s="5" t="s">
        <v>227</v>
      </c>
      <c r="D304" s="80">
        <v>0.25116898148148148</v>
      </c>
      <c r="E304" s="12">
        <v>939.97350352518322</v>
      </c>
      <c r="F304" s="12">
        <v>939.97350352518322</v>
      </c>
      <c r="G304" s="5"/>
    </row>
    <row r="305" spans="1:13" x14ac:dyDescent="0.25">
      <c r="A305" s="29">
        <v>60</v>
      </c>
      <c r="B305" s="30" t="s">
        <v>24</v>
      </c>
      <c r="C305" s="11" t="s">
        <v>5</v>
      </c>
      <c r="D305" s="11">
        <v>0.14413194444444444</v>
      </c>
      <c r="E305" s="22">
        <v>939.78318477475318</v>
      </c>
      <c r="F305" s="12">
        <f>+E305</f>
        <v>939.78318477475318</v>
      </c>
      <c r="G305" s="5"/>
    </row>
    <row r="306" spans="1:13" x14ac:dyDescent="0.25">
      <c r="A306" s="29">
        <v>61</v>
      </c>
      <c r="B306" s="29" t="s">
        <v>223</v>
      </c>
      <c r="C306" s="5" t="s">
        <v>78</v>
      </c>
      <c r="D306" s="80">
        <v>0.25123842592592593</v>
      </c>
      <c r="E306" s="12">
        <v>939.75445708757536</v>
      </c>
      <c r="F306" s="12">
        <v>939.75445708757536</v>
      </c>
      <c r="G306" s="5"/>
    </row>
    <row r="307" spans="1:13" x14ac:dyDescent="0.25">
      <c r="A307" s="29">
        <v>62</v>
      </c>
      <c r="B307" s="29" t="s">
        <v>261</v>
      </c>
      <c r="C307" s="5" t="s">
        <v>227</v>
      </c>
      <c r="D307" s="80">
        <v>0.25123842592592593</v>
      </c>
      <c r="E307" s="12">
        <v>939.71368682913351</v>
      </c>
      <c r="F307" s="12">
        <v>939.71368682913351</v>
      </c>
      <c r="G307" s="5"/>
    </row>
    <row r="308" spans="1:13" x14ac:dyDescent="0.25">
      <c r="A308" s="29">
        <v>63</v>
      </c>
      <c r="B308" s="29" t="s">
        <v>262</v>
      </c>
      <c r="C308" s="5" t="s">
        <v>227</v>
      </c>
      <c r="D308" s="80">
        <v>0.25123842592592593</v>
      </c>
      <c r="E308" s="12">
        <v>939.71368682913351</v>
      </c>
      <c r="F308" s="12">
        <v>939.71368682913351</v>
      </c>
      <c r="G308" s="5"/>
    </row>
    <row r="309" spans="1:13" x14ac:dyDescent="0.25">
      <c r="A309" s="29">
        <v>64</v>
      </c>
      <c r="B309" s="29" t="s">
        <v>263</v>
      </c>
      <c r="C309" s="5" t="s">
        <v>227</v>
      </c>
      <c r="D309" s="80">
        <v>0.25125000000000003</v>
      </c>
      <c r="E309" s="12">
        <v>939.67039800995019</v>
      </c>
      <c r="F309" s="12">
        <v>939.67039800995019</v>
      </c>
      <c r="G309" s="5"/>
    </row>
    <row r="310" spans="1:13" x14ac:dyDescent="0.25">
      <c r="A310" s="29">
        <v>65</v>
      </c>
      <c r="B310" s="29" t="s">
        <v>264</v>
      </c>
      <c r="C310" s="5" t="s">
        <v>227</v>
      </c>
      <c r="D310" s="80">
        <v>0.25131944444444443</v>
      </c>
      <c r="E310" s="12">
        <v>939.4107488256426</v>
      </c>
      <c r="F310" s="12">
        <v>939.4107488256426</v>
      </c>
      <c r="G310" s="5"/>
    </row>
    <row r="311" spans="1:13" x14ac:dyDescent="0.25">
      <c r="A311" s="29">
        <v>66</v>
      </c>
      <c r="B311" s="29" t="s">
        <v>265</v>
      </c>
      <c r="C311" s="5" t="s">
        <v>227</v>
      </c>
      <c r="D311" s="80">
        <v>0.25148148148148147</v>
      </c>
      <c r="E311" s="12">
        <v>938.80545839469823</v>
      </c>
      <c r="F311" s="12">
        <v>938.80545839469823</v>
      </c>
      <c r="G311" s="5"/>
    </row>
    <row r="312" spans="1:13" x14ac:dyDescent="0.25">
      <c r="A312" s="29">
        <v>67</v>
      </c>
      <c r="B312" s="29" t="s">
        <v>319</v>
      </c>
      <c r="C312" s="5" t="s">
        <v>274</v>
      </c>
      <c r="D312" s="80">
        <v>0.26932870370370371</v>
      </c>
      <c r="E312" s="12">
        <v>938.47271164589608</v>
      </c>
      <c r="F312" s="12">
        <v>938.47271164589608</v>
      </c>
      <c r="G312" s="5"/>
    </row>
    <row r="313" spans="1:13" x14ac:dyDescent="0.25">
      <c r="A313" s="29">
        <v>68</v>
      </c>
      <c r="B313" s="29" t="s">
        <v>320</v>
      </c>
      <c r="C313" s="5" t="s">
        <v>274</v>
      </c>
      <c r="D313" s="80">
        <v>0.26932870370370371</v>
      </c>
      <c r="E313" s="12">
        <v>938.47271164589608</v>
      </c>
      <c r="F313" s="12">
        <v>938.47271164589608</v>
      </c>
      <c r="G313" s="5"/>
      <c r="K313" s="86"/>
      <c r="L313" s="89"/>
      <c r="M313" s="89"/>
    </row>
    <row r="314" spans="1:13" x14ac:dyDescent="0.25">
      <c r="A314" s="29">
        <v>69</v>
      </c>
      <c r="B314" s="29" t="s">
        <v>367</v>
      </c>
      <c r="C314" s="5" t="s">
        <v>346</v>
      </c>
      <c r="D314" s="80">
        <v>0.20381944444444444</v>
      </c>
      <c r="E314" s="12">
        <v>938.31005110732542</v>
      </c>
      <c r="F314" s="12">
        <v>938.31005110732542</v>
      </c>
      <c r="G314" s="5"/>
      <c r="K314" s="86"/>
      <c r="L314" s="89"/>
      <c r="M314" s="89"/>
    </row>
    <row r="315" spans="1:13" x14ac:dyDescent="0.25">
      <c r="A315" s="29">
        <v>70</v>
      </c>
      <c r="B315" s="29" t="s">
        <v>266</v>
      </c>
      <c r="C315" s="5" t="s">
        <v>227</v>
      </c>
      <c r="D315" s="80">
        <v>0.25164351851851852</v>
      </c>
      <c r="E315" s="12">
        <v>938.2009474749334</v>
      </c>
      <c r="F315" s="12">
        <v>938.2009474749334</v>
      </c>
      <c r="G315" s="5"/>
      <c r="K315" s="86"/>
      <c r="L315" s="89"/>
      <c r="M315" s="89"/>
    </row>
    <row r="316" spans="1:13" x14ac:dyDescent="0.25">
      <c r="A316" s="29">
        <v>71</v>
      </c>
      <c r="B316" s="29" t="s">
        <v>301</v>
      </c>
      <c r="C316" s="5" t="s">
        <v>276</v>
      </c>
      <c r="D316" s="80">
        <v>0.21920138888888888</v>
      </c>
      <c r="E316" s="85">
        <v>937.94392523364502</v>
      </c>
      <c r="F316" s="12">
        <v>937.94392523364502</v>
      </c>
      <c r="G316" s="5"/>
      <c r="K316" s="86"/>
      <c r="L316" s="89"/>
      <c r="M316" s="89"/>
    </row>
    <row r="317" spans="1:13" x14ac:dyDescent="0.25">
      <c r="A317" s="29">
        <v>72</v>
      </c>
      <c r="B317" s="29" t="s">
        <v>343</v>
      </c>
      <c r="C317" s="5" t="s">
        <v>321</v>
      </c>
      <c r="D317" s="80">
        <v>0.23087962962962963</v>
      </c>
      <c r="E317" s="12">
        <v>937.79476639262066</v>
      </c>
      <c r="F317" s="12">
        <v>937.79476639262066</v>
      </c>
      <c r="G317" s="5"/>
      <c r="K317" s="86"/>
      <c r="L317" s="89"/>
      <c r="M317" s="89"/>
    </row>
    <row r="318" spans="1:13" x14ac:dyDescent="0.25">
      <c r="A318" s="29">
        <v>73</v>
      </c>
      <c r="B318" s="29" t="s">
        <v>267</v>
      </c>
      <c r="C318" s="5" t="s">
        <v>227</v>
      </c>
      <c r="D318" s="80">
        <v>0.25182870370370369</v>
      </c>
      <c r="E318" s="12">
        <v>937.51103042559066</v>
      </c>
      <c r="F318" s="12">
        <v>937.51103042559066</v>
      </c>
      <c r="G318" s="5"/>
      <c r="K318" s="86"/>
      <c r="L318" s="89"/>
      <c r="M318" s="89"/>
    </row>
    <row r="319" spans="1:13" x14ac:dyDescent="0.25">
      <c r="A319" s="29">
        <v>74</v>
      </c>
      <c r="B319" s="30" t="s">
        <v>63</v>
      </c>
      <c r="C319" s="11" t="s">
        <v>40</v>
      </c>
      <c r="D319" s="13">
        <v>0.14835648148148148</v>
      </c>
      <c r="E319" s="22">
        <v>937.05882352941171</v>
      </c>
      <c r="F319" s="12">
        <f>+E319</f>
        <v>937.05882352941171</v>
      </c>
      <c r="G319" s="5"/>
      <c r="K319" s="86"/>
      <c r="L319" s="89"/>
      <c r="M319" s="89"/>
    </row>
    <row r="320" spans="1:13" x14ac:dyDescent="0.25">
      <c r="A320" s="29">
        <v>75</v>
      </c>
      <c r="B320" s="29" t="s">
        <v>182</v>
      </c>
      <c r="C320" s="5" t="s">
        <v>85</v>
      </c>
      <c r="D320" s="80">
        <v>0.14650462962962962</v>
      </c>
      <c r="E320" s="12">
        <v>936.73803128456314</v>
      </c>
      <c r="F320" s="12">
        <v>936.73803128456314</v>
      </c>
      <c r="G320" s="5"/>
      <c r="K320" s="86"/>
      <c r="L320" s="89"/>
      <c r="M320" s="89"/>
    </row>
    <row r="321" spans="1:13" x14ac:dyDescent="0.25">
      <c r="A321" s="29">
        <v>76</v>
      </c>
      <c r="B321" s="29" t="s">
        <v>148</v>
      </c>
      <c r="C321" s="75" t="s">
        <v>125</v>
      </c>
      <c r="D321" s="80">
        <v>0.17521990740740742</v>
      </c>
      <c r="E321" s="12">
        <v>936.26791729968943</v>
      </c>
      <c r="F321" s="12">
        <v>936.26791729968943</v>
      </c>
      <c r="G321" s="5"/>
      <c r="K321" s="86"/>
      <c r="L321" s="89"/>
      <c r="M321" s="89"/>
    </row>
    <row r="322" spans="1:13" x14ac:dyDescent="0.25">
      <c r="A322" s="29">
        <v>77</v>
      </c>
      <c r="B322" s="29" t="s">
        <v>149</v>
      </c>
      <c r="C322" s="75" t="s">
        <v>125</v>
      </c>
      <c r="D322" s="80">
        <v>0.17524305555555555</v>
      </c>
      <c r="E322" s="12">
        <v>936.14424410540914</v>
      </c>
      <c r="F322" s="12">
        <v>936.14424410540914</v>
      </c>
      <c r="G322" s="5"/>
      <c r="K322" s="86"/>
      <c r="L322" s="89"/>
      <c r="M322" s="89"/>
    </row>
    <row r="323" spans="1:13" x14ac:dyDescent="0.25">
      <c r="A323" s="29">
        <v>78</v>
      </c>
      <c r="B323" s="29" t="s">
        <v>271</v>
      </c>
      <c r="C323" s="5" t="s">
        <v>227</v>
      </c>
      <c r="D323" s="80">
        <v>0.25386574074074075</v>
      </c>
      <c r="E323" s="12">
        <v>929.98837421354983</v>
      </c>
      <c r="F323" s="12">
        <v>936</v>
      </c>
      <c r="G323" s="14">
        <v>930</v>
      </c>
      <c r="K323" s="86"/>
      <c r="L323" s="89"/>
      <c r="M323" s="89"/>
    </row>
    <row r="324" spans="1:13" x14ac:dyDescent="0.25">
      <c r="A324" s="29">
        <v>79</v>
      </c>
      <c r="B324" s="30" t="s">
        <v>25</v>
      </c>
      <c r="C324" s="11" t="s">
        <v>5</v>
      </c>
      <c r="D324" s="11">
        <v>0.14472222222222222</v>
      </c>
      <c r="E324" s="22">
        <v>935.9500959692898</v>
      </c>
      <c r="F324" s="12">
        <f>+E324</f>
        <v>935.9500959692898</v>
      </c>
      <c r="G324" s="5"/>
      <c r="K324" s="86"/>
      <c r="L324" s="89"/>
      <c r="M324" s="89"/>
    </row>
    <row r="325" spans="1:13" x14ac:dyDescent="0.25">
      <c r="A325" s="29">
        <v>80</v>
      </c>
      <c r="B325" s="30" t="s">
        <v>64</v>
      </c>
      <c r="C325" s="11" t="s">
        <v>40</v>
      </c>
      <c r="D325" s="13">
        <v>0.14858796296296298</v>
      </c>
      <c r="E325" s="22">
        <v>935.59900295996238</v>
      </c>
      <c r="F325" s="12">
        <f>+E325</f>
        <v>935.59900295996238</v>
      </c>
      <c r="G325" s="5"/>
      <c r="K325" s="86"/>
      <c r="L325" s="89"/>
      <c r="M325" s="89"/>
    </row>
    <row r="326" spans="1:13" x14ac:dyDescent="0.25">
      <c r="A326" s="29">
        <v>81</v>
      </c>
      <c r="B326" s="29" t="s">
        <v>268</v>
      </c>
      <c r="C326" s="5" t="s">
        <v>227</v>
      </c>
      <c r="D326" s="80">
        <v>0.25240740740740741</v>
      </c>
      <c r="E326" s="12">
        <v>935.36156456346305</v>
      </c>
      <c r="F326" s="12">
        <v>935.36156456346305</v>
      </c>
      <c r="G326" s="5"/>
      <c r="K326" s="86"/>
      <c r="L326" s="89"/>
      <c r="M326" s="89"/>
    </row>
    <row r="327" spans="1:13" x14ac:dyDescent="0.25">
      <c r="A327" s="29">
        <v>82</v>
      </c>
      <c r="B327" s="30" t="s">
        <v>65</v>
      </c>
      <c r="C327" s="11" t="s">
        <v>40</v>
      </c>
      <c r="D327" s="13">
        <v>0.1486574074074074</v>
      </c>
      <c r="E327" s="22">
        <v>935.16194331983797</v>
      </c>
      <c r="F327" s="12">
        <f>+E327</f>
        <v>935.16194331983797</v>
      </c>
      <c r="G327" s="5"/>
      <c r="K327" s="86"/>
      <c r="L327" s="89"/>
      <c r="M327" s="89"/>
    </row>
    <row r="328" spans="1:13" x14ac:dyDescent="0.25">
      <c r="A328" s="29">
        <v>83</v>
      </c>
      <c r="B328" s="29" t="s">
        <v>344</v>
      </c>
      <c r="C328" s="5" t="s">
        <v>321</v>
      </c>
      <c r="D328" s="80">
        <v>0.23159722222222223</v>
      </c>
      <c r="E328" s="12">
        <v>934.88905547226375</v>
      </c>
      <c r="F328" s="12">
        <v>934.88905547226375</v>
      </c>
      <c r="G328" s="5"/>
      <c r="K328" s="86"/>
      <c r="L328" s="89"/>
      <c r="M328" s="89"/>
    </row>
    <row r="329" spans="1:13" x14ac:dyDescent="0.25">
      <c r="A329" s="29">
        <v>84</v>
      </c>
      <c r="B329" s="29" t="s">
        <v>345</v>
      </c>
      <c r="C329" s="5" t="s">
        <v>321</v>
      </c>
      <c r="D329" s="80">
        <v>0.23162037037037039</v>
      </c>
      <c r="E329" s="12">
        <v>934.79562262642389</v>
      </c>
      <c r="F329" s="12">
        <v>934.79562262642389</v>
      </c>
      <c r="G329" s="5"/>
    </row>
    <row r="330" spans="1:13" x14ac:dyDescent="0.25">
      <c r="A330" s="29">
        <v>85</v>
      </c>
      <c r="B330" s="30" t="s">
        <v>66</v>
      </c>
      <c r="C330" s="11" t="s">
        <v>40</v>
      </c>
      <c r="D330" s="13">
        <v>0.14875000000000002</v>
      </c>
      <c r="E330" s="22">
        <v>934.57983193277289</v>
      </c>
      <c r="F330" s="12">
        <f>+E330</f>
        <v>934.57983193277289</v>
      </c>
      <c r="G330" s="5"/>
    </row>
    <row r="331" spans="1:13" x14ac:dyDescent="0.25">
      <c r="A331" s="29">
        <v>86</v>
      </c>
      <c r="B331" s="29" t="s">
        <v>302</v>
      </c>
      <c r="C331" s="5" t="s">
        <v>276</v>
      </c>
      <c r="D331" s="80">
        <v>0.22</v>
      </c>
      <c r="E331" s="85">
        <v>934.53914141414145</v>
      </c>
      <c r="F331" s="12">
        <v>934.53914141414145</v>
      </c>
      <c r="G331" s="5"/>
    </row>
    <row r="332" spans="1:13" x14ac:dyDescent="0.25">
      <c r="A332" s="29">
        <v>87</v>
      </c>
      <c r="B332" s="29" t="s">
        <v>150</v>
      </c>
      <c r="C332" s="75" t="s">
        <v>125</v>
      </c>
      <c r="D332" s="80">
        <v>0.17555555555555555</v>
      </c>
      <c r="E332" s="12">
        <v>934.47784810126586</v>
      </c>
      <c r="F332" s="12">
        <v>934.47784810126586</v>
      </c>
      <c r="G332" s="5"/>
    </row>
    <row r="333" spans="1:13" x14ac:dyDescent="0.25">
      <c r="A333" s="29">
        <v>88</v>
      </c>
      <c r="B333" s="29" t="s">
        <v>383</v>
      </c>
      <c r="C333" s="5" t="s">
        <v>371</v>
      </c>
      <c r="D333" s="80">
        <v>0.24703703703703703</v>
      </c>
      <c r="E333" s="12">
        <v>934.42466266866563</v>
      </c>
      <c r="F333" s="12">
        <v>934.42466266866563</v>
      </c>
      <c r="G333" s="5"/>
    </row>
    <row r="334" spans="1:13" x14ac:dyDescent="0.25">
      <c r="A334" s="29">
        <v>89</v>
      </c>
      <c r="B334" s="29" t="s">
        <v>183</v>
      </c>
      <c r="C334" s="5" t="s">
        <v>85</v>
      </c>
      <c r="D334" s="80">
        <v>0.14687500000000001</v>
      </c>
      <c r="E334" s="12">
        <v>934.37588652482259</v>
      </c>
      <c r="F334" s="12">
        <v>934.37588652482259</v>
      </c>
      <c r="G334" s="5"/>
    </row>
    <row r="335" spans="1:13" x14ac:dyDescent="0.25">
      <c r="A335" s="29">
        <v>90</v>
      </c>
      <c r="B335" s="30" t="s">
        <v>67</v>
      </c>
      <c r="C335" s="11" t="s">
        <v>40</v>
      </c>
      <c r="D335" s="13">
        <v>0.14879629629629629</v>
      </c>
      <c r="E335" s="22">
        <v>934.28904791537025</v>
      </c>
      <c r="F335" s="12">
        <f>+E335</f>
        <v>934.28904791537025</v>
      </c>
      <c r="G335" s="5"/>
    </row>
    <row r="336" spans="1:13" x14ac:dyDescent="0.25">
      <c r="A336" s="29">
        <v>91</v>
      </c>
      <c r="B336" s="29" t="s">
        <v>269</v>
      </c>
      <c r="C336" s="5" t="s">
        <v>227</v>
      </c>
      <c r="D336" s="80">
        <v>0.25270833333333337</v>
      </c>
      <c r="E336" s="12">
        <v>934.24773289365203</v>
      </c>
      <c r="F336" s="12">
        <v>934.24773289365203</v>
      </c>
      <c r="G336" s="5"/>
    </row>
    <row r="337" spans="1:7" x14ac:dyDescent="0.25">
      <c r="A337" s="29">
        <v>92</v>
      </c>
      <c r="B337" s="29" t="s">
        <v>224</v>
      </c>
      <c r="C337" s="5" t="s">
        <v>78</v>
      </c>
      <c r="D337" s="80">
        <v>0.25274305555555554</v>
      </c>
      <c r="E337" s="12">
        <v>934.15991207583465</v>
      </c>
      <c r="F337" s="12">
        <v>934.15991207583465</v>
      </c>
      <c r="G337" s="5"/>
    </row>
    <row r="338" spans="1:7" x14ac:dyDescent="0.25">
      <c r="A338" s="29">
        <v>93</v>
      </c>
      <c r="B338" s="30" t="s">
        <v>68</v>
      </c>
      <c r="C338" s="11" t="s">
        <v>40</v>
      </c>
      <c r="D338" s="13">
        <v>0.14885416666666665</v>
      </c>
      <c r="E338" s="22">
        <v>933.92582225332399</v>
      </c>
      <c r="F338" s="12">
        <f>+E338</f>
        <v>933.92582225332399</v>
      </c>
      <c r="G338" s="5"/>
    </row>
    <row r="339" spans="1:7" x14ac:dyDescent="0.25">
      <c r="A339" s="29">
        <v>94</v>
      </c>
      <c r="B339" s="30" t="s">
        <v>69</v>
      </c>
      <c r="C339" s="11" t="s">
        <v>40</v>
      </c>
      <c r="D339" s="13">
        <v>0.14885416666666665</v>
      </c>
      <c r="E339" s="22">
        <v>933.92582225332399</v>
      </c>
      <c r="F339" s="12">
        <f>+E339</f>
        <v>933.92582225332399</v>
      </c>
      <c r="G339" s="5"/>
    </row>
    <row r="340" spans="1:7" x14ac:dyDescent="0.25">
      <c r="A340" s="29">
        <v>95</v>
      </c>
      <c r="B340" s="29" t="s">
        <v>124</v>
      </c>
      <c r="C340" s="5" t="s">
        <v>109</v>
      </c>
      <c r="D340" s="23">
        <v>0.1565162037037037</v>
      </c>
      <c r="E340" s="12">
        <v>933.75582341196491</v>
      </c>
      <c r="F340" s="12">
        <v>933.75582341196491</v>
      </c>
      <c r="G340" s="5"/>
    </row>
    <row r="341" spans="1:7" x14ac:dyDescent="0.25">
      <c r="A341" s="29">
        <v>96</v>
      </c>
      <c r="B341" s="29" t="s">
        <v>303</v>
      </c>
      <c r="C341" s="5" t="s">
        <v>276</v>
      </c>
      <c r="D341" s="80">
        <v>0.22019675925925927</v>
      </c>
      <c r="E341" s="85">
        <v>933.70407358738498</v>
      </c>
      <c r="F341" s="12">
        <v>933.70407358738498</v>
      </c>
      <c r="G341" s="5"/>
    </row>
    <row r="342" spans="1:7" x14ac:dyDescent="0.25">
      <c r="A342" s="29">
        <v>97</v>
      </c>
      <c r="B342" s="29" t="s">
        <v>184</v>
      </c>
      <c r="C342" s="5" t="s">
        <v>85</v>
      </c>
      <c r="D342" s="80">
        <v>0.14699074074074073</v>
      </c>
      <c r="E342" s="12">
        <v>933.640157480315</v>
      </c>
      <c r="F342" s="12">
        <v>933.640157480315</v>
      </c>
      <c r="G342" s="5"/>
    </row>
    <row r="343" spans="1:7" x14ac:dyDescent="0.25">
      <c r="A343" s="29">
        <v>98</v>
      </c>
      <c r="B343" s="29" t="s">
        <v>270</v>
      </c>
      <c r="C343" s="5" t="s">
        <v>227</v>
      </c>
      <c r="D343" s="80">
        <v>0.25289351851851855</v>
      </c>
      <c r="E343" s="12">
        <v>933.56361556064076</v>
      </c>
      <c r="F343" s="12">
        <v>933.56361556064076</v>
      </c>
      <c r="G343" s="5"/>
    </row>
    <row r="344" spans="1:7" x14ac:dyDescent="0.25">
      <c r="A344" s="29">
        <v>99</v>
      </c>
      <c r="B344" s="30" t="s">
        <v>26</v>
      </c>
      <c r="C344" s="11" t="s">
        <v>5</v>
      </c>
      <c r="D344" s="11">
        <v>0.14512731481481481</v>
      </c>
      <c r="E344" s="22">
        <v>933.33758672940439</v>
      </c>
      <c r="F344" s="12">
        <f>+E344</f>
        <v>933.33758672940439</v>
      </c>
      <c r="G344" s="5"/>
    </row>
    <row r="345" spans="1:7" x14ac:dyDescent="0.25">
      <c r="A345" s="29">
        <v>100</v>
      </c>
      <c r="B345" s="96" t="s">
        <v>27</v>
      </c>
      <c r="C345" s="15" t="s">
        <v>5</v>
      </c>
      <c r="D345" s="15">
        <v>0.1451388888888889</v>
      </c>
      <c r="E345" s="95">
        <v>933.26315789473676</v>
      </c>
      <c r="F345" s="16">
        <f>+E345</f>
        <v>933.26315789473676</v>
      </c>
      <c r="G345" s="6"/>
    </row>
  </sheetData>
  <sortState ref="B246:G352">
    <sortCondition descending="1" ref="F246:F3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37" workbookViewId="0">
      <selection activeCell="M60" sqref="M60"/>
    </sheetView>
  </sheetViews>
  <sheetFormatPr baseColWidth="10" defaultRowHeight="15" x14ac:dyDescent="0.25"/>
  <cols>
    <col min="1" max="1" width="9.140625" customWidth="1"/>
    <col min="2" max="2" width="23" customWidth="1"/>
    <col min="3" max="3" width="6.5703125" bestFit="1" customWidth="1"/>
    <col min="4" max="4" width="10.42578125" customWidth="1"/>
    <col min="5" max="5" width="8.42578125" customWidth="1"/>
    <col min="6" max="6" width="7.85546875" customWidth="1"/>
    <col min="7" max="7" width="8.140625" customWidth="1"/>
    <col min="8" max="14" width="8.140625" bestFit="1" customWidth="1"/>
  </cols>
  <sheetData>
    <row r="1" spans="1:17" x14ac:dyDescent="0.25">
      <c r="A1" t="s">
        <v>185</v>
      </c>
    </row>
    <row r="2" spans="1:17" ht="18.75" x14ac:dyDescent="0.3">
      <c r="A2" s="44" t="s">
        <v>88</v>
      </c>
    </row>
    <row r="3" spans="1:17" x14ac:dyDescent="0.25">
      <c r="A3" t="s">
        <v>99</v>
      </c>
      <c r="B3" t="s">
        <v>99</v>
      </c>
    </row>
    <row r="4" spans="1:17" x14ac:dyDescent="0.25">
      <c r="A4" s="34" t="s">
        <v>70</v>
      </c>
    </row>
    <row r="5" spans="1:17" x14ac:dyDescent="0.25">
      <c r="A5" s="35" t="s">
        <v>71</v>
      </c>
      <c r="B5" s="35" t="s">
        <v>2</v>
      </c>
      <c r="C5" s="35" t="s">
        <v>72</v>
      </c>
      <c r="D5" s="46">
        <v>1770</v>
      </c>
      <c r="E5" s="46">
        <v>1600</v>
      </c>
      <c r="F5" s="46">
        <v>1430</v>
      </c>
      <c r="G5" s="36">
        <v>1295</v>
      </c>
      <c r="H5" s="36">
        <v>1160</v>
      </c>
      <c r="I5" s="47">
        <v>1055</v>
      </c>
      <c r="J5" s="47">
        <v>950</v>
      </c>
      <c r="K5" s="37">
        <v>870</v>
      </c>
      <c r="L5" s="37">
        <v>790</v>
      </c>
      <c r="M5" s="48">
        <v>730</v>
      </c>
      <c r="N5" s="48">
        <v>670</v>
      </c>
    </row>
    <row r="6" spans="1:17" x14ac:dyDescent="0.25">
      <c r="A6" s="38">
        <v>42029</v>
      </c>
      <c r="B6" s="4" t="s">
        <v>73</v>
      </c>
      <c r="C6" s="10">
        <v>38</v>
      </c>
      <c r="D6" s="39">
        <v>7.6527777777777778E-2</v>
      </c>
      <c r="E6" s="39">
        <v>8.4664351851851852E-2</v>
      </c>
      <c r="F6" s="39">
        <v>9.4722222222222222E-2</v>
      </c>
      <c r="G6" s="39">
        <v>0.1045949074074074</v>
      </c>
      <c r="H6" s="39">
        <v>0.11677083333333334</v>
      </c>
      <c r="I6" s="39">
        <v>0.12839120370370369</v>
      </c>
      <c r="J6" s="39">
        <v>0.14258101851851854</v>
      </c>
      <c r="K6" s="39">
        <v>0.15569444444444444</v>
      </c>
      <c r="L6" s="39">
        <v>0.17145833333333335</v>
      </c>
      <c r="M6" s="39">
        <v>0.18555555555555556</v>
      </c>
      <c r="N6" s="39">
        <v>0.20217592592592593</v>
      </c>
    </row>
    <row r="7" spans="1:17" x14ac:dyDescent="0.25">
      <c r="A7" s="38" t="s">
        <v>74</v>
      </c>
      <c r="B7" s="4" t="s">
        <v>75</v>
      </c>
      <c r="C7" s="10">
        <v>69.989999999999995</v>
      </c>
      <c r="D7" s="39">
        <v>0.1670949074074074</v>
      </c>
      <c r="E7" s="39">
        <v>0.18484953703703702</v>
      </c>
      <c r="F7" s="39">
        <v>0.20682870370370368</v>
      </c>
      <c r="G7" s="39">
        <v>0.22839120370370369</v>
      </c>
      <c r="H7" s="39">
        <v>0.25496527777777778</v>
      </c>
      <c r="I7" s="39">
        <v>0.28034722222222225</v>
      </c>
      <c r="J7" s="39">
        <v>0.31133101851851852</v>
      </c>
      <c r="K7" s="39">
        <v>0.3399537037037037</v>
      </c>
      <c r="L7" s="39">
        <v>0.37438657407407411</v>
      </c>
      <c r="M7" s="39">
        <v>0.40515046296296298</v>
      </c>
      <c r="N7" s="39">
        <v>0.44143518518518521</v>
      </c>
      <c r="P7" s="72"/>
    </row>
    <row r="8" spans="1:17" x14ac:dyDescent="0.25">
      <c r="A8" s="38">
        <v>42057</v>
      </c>
      <c r="B8" s="4" t="s">
        <v>40</v>
      </c>
      <c r="C8" s="10">
        <v>39</v>
      </c>
      <c r="D8" s="39">
        <v>7.8541666666666662E-2</v>
      </c>
      <c r="E8" s="39">
        <v>8.6886574074074074E-2</v>
      </c>
      <c r="F8" s="39">
        <v>9.7210648148148157E-2</v>
      </c>
      <c r="G8" s="39">
        <v>0.10734953703703703</v>
      </c>
      <c r="H8" s="39">
        <v>0.11983796296296297</v>
      </c>
      <c r="I8" s="39">
        <v>0.13177083333333334</v>
      </c>
      <c r="J8" s="39">
        <v>0.14633101851851851</v>
      </c>
      <c r="K8" s="39">
        <v>0.15979166666666667</v>
      </c>
      <c r="L8" s="39">
        <v>0.17597222222222222</v>
      </c>
      <c r="M8" s="39">
        <v>0.19043981481481484</v>
      </c>
      <c r="N8" s="39">
        <v>0.2074884259259259</v>
      </c>
      <c r="P8" s="72"/>
    </row>
    <row r="9" spans="1:17" x14ac:dyDescent="0.25">
      <c r="A9" s="40">
        <v>42119</v>
      </c>
      <c r="B9" s="5" t="s">
        <v>76</v>
      </c>
      <c r="C9" s="14">
        <v>67</v>
      </c>
      <c r="D9" s="41">
        <v>0.15586805555555555</v>
      </c>
      <c r="E9" s="41">
        <v>0.17243055555555556</v>
      </c>
      <c r="F9" s="41">
        <v>0.19292824074074075</v>
      </c>
      <c r="G9" s="41">
        <v>0.21304398148148149</v>
      </c>
      <c r="H9" s="41">
        <v>0.23783564814814814</v>
      </c>
      <c r="I9" s="41">
        <v>0.26150462962962961</v>
      </c>
      <c r="J9" s="41">
        <v>0.29040509259259256</v>
      </c>
      <c r="K9" s="41">
        <v>0.31710648148148146</v>
      </c>
      <c r="L9" s="41">
        <v>0.34922453703703704</v>
      </c>
      <c r="M9" s="41">
        <v>0.37792824074074072</v>
      </c>
      <c r="N9" s="41">
        <v>0.41177083333333336</v>
      </c>
      <c r="P9" s="72"/>
      <c r="Q9" s="72"/>
    </row>
    <row r="10" spans="1:17" x14ac:dyDescent="0.25">
      <c r="A10" s="40">
        <v>42127</v>
      </c>
      <c r="B10" s="5" t="s">
        <v>109</v>
      </c>
      <c r="C10" s="14">
        <v>41</v>
      </c>
      <c r="D10" s="41">
        <v>8.2569444444444445E-2</v>
      </c>
      <c r="E10" s="41">
        <v>9.1342592592592586E-2</v>
      </c>
      <c r="F10" s="41">
        <v>0.10219907407407408</v>
      </c>
      <c r="G10" s="41">
        <v>0.11285879629629629</v>
      </c>
      <c r="H10" s="41">
        <v>0.12599537037037037</v>
      </c>
      <c r="I10" s="41">
        <v>0.13853009259259261</v>
      </c>
      <c r="J10" s="41">
        <v>0.15384259259259259</v>
      </c>
      <c r="K10" s="41">
        <v>0.16798611111111109</v>
      </c>
      <c r="L10" s="41">
        <v>0.18500000000000003</v>
      </c>
      <c r="M10" s="41">
        <v>0.20020833333333332</v>
      </c>
      <c r="N10" s="41">
        <v>0.21813657407407408</v>
      </c>
      <c r="P10" s="83"/>
      <c r="Q10" s="72"/>
    </row>
    <row r="11" spans="1:17" x14ac:dyDescent="0.25">
      <c r="A11" s="40">
        <v>42133</v>
      </c>
      <c r="B11" s="5" t="s">
        <v>125</v>
      </c>
      <c r="C11" s="14">
        <v>44</v>
      </c>
      <c r="D11" s="41">
        <v>9.268518518518519E-2</v>
      </c>
      <c r="E11" s="41">
        <v>0.10253472222222222</v>
      </c>
      <c r="F11" s="41">
        <v>0.11472222222222223</v>
      </c>
      <c r="G11" s="41">
        <v>0.12667824074074074</v>
      </c>
      <c r="H11" s="41">
        <v>0.1414236111111111</v>
      </c>
      <c r="I11" s="41">
        <v>0.15549768518518517</v>
      </c>
      <c r="J11" s="41">
        <v>0.17268518518518519</v>
      </c>
      <c r="K11" s="41">
        <v>0.18856481481481482</v>
      </c>
      <c r="L11" s="41">
        <v>0.20766203703703703</v>
      </c>
      <c r="M11" s="41">
        <v>0.22473379629629631</v>
      </c>
      <c r="N11" s="41">
        <v>0.24484953703703705</v>
      </c>
      <c r="P11" s="83"/>
      <c r="Q11" s="72"/>
    </row>
    <row r="12" spans="1:17" x14ac:dyDescent="0.25">
      <c r="A12" s="40">
        <v>42138</v>
      </c>
      <c r="B12" s="5" t="s">
        <v>77</v>
      </c>
      <c r="C12" s="14">
        <v>62</v>
      </c>
      <c r="D12" s="41">
        <v>0.14280092592592594</v>
      </c>
      <c r="E12" s="41">
        <v>0.15797453703703704</v>
      </c>
      <c r="F12" s="41">
        <v>0.17675925925925925</v>
      </c>
      <c r="G12" s="41">
        <v>0.19518518518518521</v>
      </c>
      <c r="H12" s="41">
        <v>0.21789351851851854</v>
      </c>
      <c r="I12" s="41">
        <v>0.23958333333333334</v>
      </c>
      <c r="J12" s="41">
        <v>0.26606481481481481</v>
      </c>
      <c r="K12" s="41">
        <v>0.29052083333333334</v>
      </c>
      <c r="L12" s="41">
        <v>0.31994212962962965</v>
      </c>
      <c r="M12" s="41">
        <v>0.34623842592592591</v>
      </c>
      <c r="N12" s="41">
        <v>0.37724537037037037</v>
      </c>
      <c r="P12" s="83"/>
      <c r="Q12" s="72"/>
    </row>
    <row r="13" spans="1:17" x14ac:dyDescent="0.25">
      <c r="A13" s="40">
        <v>42197</v>
      </c>
      <c r="B13" s="5" t="s">
        <v>78</v>
      </c>
      <c r="C13" s="14">
        <v>58.5</v>
      </c>
      <c r="D13" s="41">
        <v>0.13339120370370369</v>
      </c>
      <c r="E13" s="41">
        <v>0.14755787037037038</v>
      </c>
      <c r="F13" s="41">
        <v>0.16510416666666666</v>
      </c>
      <c r="G13" s="41">
        <v>0.18231481481481482</v>
      </c>
      <c r="H13" s="41">
        <v>0.20353009259259258</v>
      </c>
      <c r="I13" s="41">
        <v>0.22378472222222223</v>
      </c>
      <c r="J13" s="41">
        <v>0.2485185185185185</v>
      </c>
      <c r="K13" s="41">
        <v>0.27136574074074077</v>
      </c>
      <c r="L13" s="41">
        <v>0.2988541666666667</v>
      </c>
      <c r="M13" s="41">
        <v>0.32341435185185186</v>
      </c>
      <c r="N13" s="41">
        <v>0.35237268518518516</v>
      </c>
      <c r="P13" s="83"/>
      <c r="Q13" s="72"/>
    </row>
    <row r="14" spans="1:17" x14ac:dyDescent="0.25">
      <c r="A14" s="40">
        <v>42176</v>
      </c>
      <c r="B14" s="5" t="s">
        <v>85</v>
      </c>
      <c r="C14" s="14">
        <v>38.5</v>
      </c>
      <c r="D14" s="41">
        <v>7.7534722222222227E-2</v>
      </c>
      <c r="E14" s="41">
        <v>8.5775462962962956E-2</v>
      </c>
      <c r="F14" s="41">
        <v>9.5972222222222223E-2</v>
      </c>
      <c r="G14" s="41">
        <v>0.10597222222222223</v>
      </c>
      <c r="H14" s="41">
        <v>0.11831018518518517</v>
      </c>
      <c r="I14" s="41">
        <v>0.13008101851851853</v>
      </c>
      <c r="J14" s="41">
        <v>0.14445601851851853</v>
      </c>
      <c r="K14" s="41">
        <v>0.15774305555555554</v>
      </c>
      <c r="L14" s="41">
        <v>0.17371527777777776</v>
      </c>
      <c r="M14" s="41">
        <v>0.1879976851851852</v>
      </c>
      <c r="N14" s="41">
        <v>0.20482638888888891</v>
      </c>
      <c r="P14" s="83"/>
      <c r="Q14" s="72"/>
    </row>
    <row r="15" spans="1:17" x14ac:dyDescent="0.25">
      <c r="A15" s="40">
        <v>42197</v>
      </c>
      <c r="B15" s="5" t="s">
        <v>79</v>
      </c>
      <c r="C15" s="14">
        <v>64.5</v>
      </c>
      <c r="D15" s="41">
        <v>0.15602430555555558</v>
      </c>
      <c r="E15" s="41">
        <v>0.17260188802083334</v>
      </c>
      <c r="F15" s="41">
        <v>0.19312099358974361</v>
      </c>
      <c r="G15" s="41">
        <v>0.21325329794079795</v>
      </c>
      <c r="H15" s="41">
        <v>0.23807156968390805</v>
      </c>
      <c r="I15" s="41">
        <v>0.26176589652448656</v>
      </c>
      <c r="J15" s="41">
        <v>0.29069791666666667</v>
      </c>
      <c r="K15" s="41">
        <v>0.31742875957854411</v>
      </c>
      <c r="L15" s="41">
        <v>0.34957344409282703</v>
      </c>
      <c r="M15" s="41">
        <v>0.3783055079908676</v>
      </c>
      <c r="N15" s="41">
        <v>0.41218361318407964</v>
      </c>
      <c r="P15" s="83"/>
      <c r="Q15" s="72"/>
    </row>
    <row r="16" spans="1:17" x14ac:dyDescent="0.25">
      <c r="A16" s="40">
        <v>42204</v>
      </c>
      <c r="B16" s="5" t="s">
        <v>80</v>
      </c>
      <c r="C16" s="14">
        <v>58.5</v>
      </c>
      <c r="D16" s="41">
        <v>0.13339120370370369</v>
      </c>
      <c r="E16" s="41">
        <v>0.14755787037037038</v>
      </c>
      <c r="F16" s="41">
        <v>0.16510416666666666</v>
      </c>
      <c r="G16" s="41">
        <v>0.18231481481481482</v>
      </c>
      <c r="H16" s="41">
        <v>0.20353009259259258</v>
      </c>
      <c r="I16" s="41">
        <v>0.22378472222222223</v>
      </c>
      <c r="J16" s="41">
        <v>0.2485185185185185</v>
      </c>
      <c r="K16" s="41">
        <v>0.27136574074074077</v>
      </c>
      <c r="L16" s="41">
        <v>0.2988541666666667</v>
      </c>
      <c r="M16" s="41">
        <v>0.32341435185185186</v>
      </c>
      <c r="N16" s="41">
        <v>0.35237268518518516</v>
      </c>
      <c r="P16" s="83"/>
      <c r="Q16" s="72"/>
    </row>
    <row r="17" spans="1:17" x14ac:dyDescent="0.25">
      <c r="A17" s="40">
        <v>42211</v>
      </c>
      <c r="B17" s="5" t="s">
        <v>273</v>
      </c>
      <c r="C17" s="14">
        <v>41.3</v>
      </c>
      <c r="D17" s="41">
        <v>8.3645833333333322E-2</v>
      </c>
      <c r="E17" s="41">
        <v>9.2534722222222213E-2</v>
      </c>
      <c r="F17" s="41">
        <v>0.10354166666666666</v>
      </c>
      <c r="G17" s="41">
        <v>0.11434027777777778</v>
      </c>
      <c r="H17" s="41">
        <v>0.12763888888888889</v>
      </c>
      <c r="I17" s="41">
        <v>0.14034722222222221</v>
      </c>
      <c r="J17" s="41">
        <v>0.15585648148148148</v>
      </c>
      <c r="K17" s="41">
        <v>0.17018518518518519</v>
      </c>
      <c r="L17" s="41">
        <v>0.18741898148148148</v>
      </c>
      <c r="M17" s="41">
        <v>0.20282407407407407</v>
      </c>
      <c r="N17" s="41">
        <v>0.2209953703703704</v>
      </c>
      <c r="P17" s="83"/>
      <c r="Q17" s="72"/>
    </row>
    <row r="18" spans="1:17" x14ac:dyDescent="0.25">
      <c r="A18" s="40">
        <v>42217</v>
      </c>
      <c r="B18" s="5" t="s">
        <v>81</v>
      </c>
      <c r="C18" s="14">
        <v>52</v>
      </c>
      <c r="D18" s="41">
        <v>0.11615740740740742</v>
      </c>
      <c r="E18" s="41">
        <v>0.12849537037037037</v>
      </c>
      <c r="F18" s="41">
        <v>0.14377314814814815</v>
      </c>
      <c r="G18" s="41">
        <v>0.15876157407407407</v>
      </c>
      <c r="H18" s="41">
        <v>0.17724537037037036</v>
      </c>
      <c r="I18" s="41">
        <v>0.19488425925925926</v>
      </c>
      <c r="J18" s="41">
        <v>0.21642361111111111</v>
      </c>
      <c r="K18" s="41">
        <v>0.23631944444444444</v>
      </c>
      <c r="L18" s="41">
        <v>0.26025462962962964</v>
      </c>
      <c r="M18" s="41">
        <v>0.28164351851851849</v>
      </c>
      <c r="N18" s="41">
        <v>0.30686342592592591</v>
      </c>
      <c r="P18" s="83"/>
      <c r="Q18" s="72"/>
    </row>
    <row r="19" spans="1:17" x14ac:dyDescent="0.25">
      <c r="A19" s="40">
        <v>42217</v>
      </c>
      <c r="B19" s="5" t="s">
        <v>274</v>
      </c>
      <c r="C19" s="14">
        <v>62</v>
      </c>
      <c r="D19" s="41">
        <v>0.14280092592592594</v>
      </c>
      <c r="E19" s="41">
        <v>0.15797453703703704</v>
      </c>
      <c r="F19" s="41">
        <v>0.17675925925925925</v>
      </c>
      <c r="G19" s="41">
        <v>0.19518518518518521</v>
      </c>
      <c r="H19" s="41">
        <v>0.21789351851851854</v>
      </c>
      <c r="I19" s="41">
        <v>0.23958333333333334</v>
      </c>
      <c r="J19" s="41">
        <v>0.26606481481481481</v>
      </c>
      <c r="K19" s="41">
        <v>0.29052083333333334</v>
      </c>
      <c r="L19" s="41">
        <v>0.31994212962962965</v>
      </c>
      <c r="M19" s="41">
        <v>0.34623842592592591</v>
      </c>
      <c r="N19" s="41">
        <v>0.37724537037037037</v>
      </c>
      <c r="P19" s="83"/>
      <c r="Q19" s="72"/>
    </row>
    <row r="20" spans="1:17" x14ac:dyDescent="0.25">
      <c r="A20" s="40">
        <v>42232</v>
      </c>
      <c r="B20" s="5" t="s">
        <v>82</v>
      </c>
      <c r="C20" s="14">
        <v>54.2</v>
      </c>
      <c r="D20" s="41">
        <v>0.12232638888888887</v>
      </c>
      <c r="E20" s="41">
        <v>0.13532407407407407</v>
      </c>
      <c r="F20" s="41">
        <v>0.15141203703703704</v>
      </c>
      <c r="G20" s="41">
        <v>0.16719907407407408</v>
      </c>
      <c r="H20" s="41">
        <v>0.18665509259259261</v>
      </c>
      <c r="I20" s="41">
        <v>0.20523148148148149</v>
      </c>
      <c r="J20" s="41">
        <v>0.22791666666666666</v>
      </c>
      <c r="K20" s="41">
        <v>0.24886574074074075</v>
      </c>
      <c r="L20" s="41">
        <v>0.27407407407407408</v>
      </c>
      <c r="M20" s="41">
        <v>0.29659722222222223</v>
      </c>
      <c r="N20" s="41">
        <v>0.32315972222222222</v>
      </c>
      <c r="P20" s="83"/>
      <c r="Q20" s="72"/>
    </row>
    <row r="21" spans="1:17" x14ac:dyDescent="0.25">
      <c r="A21" s="40">
        <v>42253</v>
      </c>
      <c r="B21" s="5" t="s">
        <v>346</v>
      </c>
      <c r="C21" s="14">
        <v>48.88</v>
      </c>
      <c r="D21" s="41">
        <v>0.10805555555555556</v>
      </c>
      <c r="E21" s="41">
        <v>0.11953703703703704</v>
      </c>
      <c r="F21" s="41">
        <v>0.13375000000000001</v>
      </c>
      <c r="G21" s="41">
        <v>0.14769675925925926</v>
      </c>
      <c r="H21" s="41">
        <v>0.16488425925925926</v>
      </c>
      <c r="I21" s="41">
        <v>0.18128472222222222</v>
      </c>
      <c r="J21" s="41">
        <v>0.20133101851851851</v>
      </c>
      <c r="K21" s="41">
        <v>0.21983796296296296</v>
      </c>
      <c r="L21" s="41">
        <v>0.24210648148148148</v>
      </c>
      <c r="M21" s="41">
        <v>0.26200231481481479</v>
      </c>
      <c r="N21" s="41">
        <v>0.28546296296296297</v>
      </c>
      <c r="P21" s="83"/>
      <c r="Q21" s="72"/>
    </row>
    <row r="22" spans="1:17" x14ac:dyDescent="0.25">
      <c r="A22" s="40">
        <v>42253</v>
      </c>
      <c r="B22" s="5" t="s">
        <v>384</v>
      </c>
      <c r="C22" s="14">
        <v>57.2</v>
      </c>
      <c r="D22" s="41">
        <v>0.13041666666666665</v>
      </c>
      <c r="E22" s="41">
        <v>0.14428240740740741</v>
      </c>
      <c r="F22" s="41">
        <v>0.16143518518518518</v>
      </c>
      <c r="G22" s="41">
        <v>0.17826388888888889</v>
      </c>
      <c r="H22" s="41">
        <v>0.19900462962962964</v>
      </c>
      <c r="I22" s="41">
        <v>0.21880787037037039</v>
      </c>
      <c r="J22" s="41">
        <v>0.24299768518518516</v>
      </c>
      <c r="K22" s="41">
        <v>0.26533564814814814</v>
      </c>
      <c r="L22" s="41">
        <v>0.29221064814814818</v>
      </c>
      <c r="M22" s="41">
        <v>0.31622685185185184</v>
      </c>
      <c r="N22" s="41">
        <v>0.34454861111111112</v>
      </c>
      <c r="P22" s="83"/>
      <c r="Q22" s="72"/>
    </row>
    <row r="23" spans="1:17" x14ac:dyDescent="0.25">
      <c r="A23" s="40">
        <v>42260</v>
      </c>
      <c r="B23" s="5" t="s">
        <v>83</v>
      </c>
      <c r="C23" s="14">
        <v>43.5</v>
      </c>
      <c r="D23" s="41">
        <v>9.012152777777778E-2</v>
      </c>
      <c r="E23" s="41">
        <v>9.9696940104166673E-2</v>
      </c>
      <c r="F23" s="41">
        <v>0.11154902389277389</v>
      </c>
      <c r="G23" s="41">
        <v>0.12317768661518662</v>
      </c>
      <c r="H23" s="41">
        <v>0.13751302083333333</v>
      </c>
      <c r="I23" s="41">
        <v>0.15119915086887836</v>
      </c>
      <c r="J23" s="41">
        <v>0.16791063596491229</v>
      </c>
      <c r="K23" s="41">
        <v>0.18335069444444446</v>
      </c>
      <c r="L23" s="41">
        <v>0.20191785337552742</v>
      </c>
      <c r="M23" s="41">
        <v>0.21851384132420093</v>
      </c>
      <c r="N23" s="41">
        <v>0.23808224502487563</v>
      </c>
      <c r="P23" s="83"/>
      <c r="Q23" s="72"/>
    </row>
    <row r="24" spans="1:17" x14ac:dyDescent="0.25">
      <c r="A24" s="40">
        <v>42267</v>
      </c>
      <c r="B24" s="5" t="s">
        <v>84</v>
      </c>
      <c r="C24" s="14">
        <v>41</v>
      </c>
      <c r="D24" s="39">
        <v>8.2569444444444445E-2</v>
      </c>
      <c r="E24" s="39">
        <v>9.1342447916666666E-2</v>
      </c>
      <c r="F24" s="39">
        <v>0.10220134032634033</v>
      </c>
      <c r="G24" s="39">
        <v>0.11285553410553412</v>
      </c>
      <c r="H24" s="39">
        <v>0.12598958333333335</v>
      </c>
      <c r="I24" s="39">
        <v>0.13852883096366508</v>
      </c>
      <c r="J24" s="39">
        <v>0.15383991228070176</v>
      </c>
      <c r="K24" s="39">
        <v>0.16798611111111111</v>
      </c>
      <c r="L24" s="39">
        <v>0.18499736286919832</v>
      </c>
      <c r="M24" s="39">
        <v>0.20020262557077625</v>
      </c>
      <c r="N24" s="39">
        <v>0.21813121890547266</v>
      </c>
      <c r="P24" s="83"/>
      <c r="Q24" s="72"/>
    </row>
    <row r="25" spans="1:17" x14ac:dyDescent="0.25">
      <c r="A25" s="42">
        <v>42344</v>
      </c>
      <c r="B25" s="6" t="s">
        <v>86</v>
      </c>
      <c r="C25" s="19">
        <v>49.8</v>
      </c>
      <c r="D25" s="43">
        <v>0.11181944444444443</v>
      </c>
      <c r="E25" s="43">
        <v>0.12370026041666665</v>
      </c>
      <c r="F25" s="43">
        <v>0.13840588578088578</v>
      </c>
      <c r="G25" s="43">
        <v>0.15283429858429856</v>
      </c>
      <c r="H25" s="43">
        <v>0.17062104885057469</v>
      </c>
      <c r="I25" s="43">
        <v>0.18760229067930489</v>
      </c>
      <c r="J25" s="43">
        <v>0.20833728070175436</v>
      </c>
      <c r="K25" s="43">
        <v>0.22749473180076626</v>
      </c>
      <c r="L25" s="43">
        <v>0.25053217299578057</v>
      </c>
      <c r="M25" s="43">
        <v>0.27112385844748854</v>
      </c>
      <c r="N25" s="43">
        <v>0.29540360696517409</v>
      </c>
      <c r="P25" s="72"/>
      <c r="Q25" s="72"/>
    </row>
    <row r="26" spans="1:17" x14ac:dyDescent="0.25">
      <c r="A26" t="s">
        <v>87</v>
      </c>
      <c r="P26" s="72"/>
      <c r="Q26" s="72"/>
    </row>
    <row r="27" spans="1:17" x14ac:dyDescent="0.25">
      <c r="P27" s="72"/>
      <c r="Q27" s="72"/>
    </row>
    <row r="28" spans="1:17" x14ac:dyDescent="0.25">
      <c r="P28" s="72"/>
      <c r="Q28" s="72"/>
    </row>
    <row r="29" spans="1:17" x14ac:dyDescent="0.25">
      <c r="A29" s="49" t="s">
        <v>89</v>
      </c>
      <c r="B29" s="8"/>
      <c r="C29" s="50"/>
      <c r="D29" s="51"/>
      <c r="E29" s="52"/>
      <c r="F29" s="52"/>
      <c r="G29" s="52"/>
      <c r="H29" s="52"/>
      <c r="I29" s="52"/>
      <c r="J29" s="52"/>
      <c r="P29" s="72"/>
      <c r="Q29" s="72"/>
    </row>
    <row r="30" spans="1:17" x14ac:dyDescent="0.25">
      <c r="A30" s="49"/>
      <c r="B30" s="8"/>
      <c r="C30" s="50"/>
      <c r="D30" s="51"/>
      <c r="E30" s="52"/>
      <c r="F30" s="52"/>
      <c r="G30" s="52"/>
      <c r="H30" s="52"/>
      <c r="I30" s="52"/>
      <c r="J30" s="52"/>
      <c r="Q30" s="72"/>
    </row>
    <row r="31" spans="1:17" x14ac:dyDescent="0.25">
      <c r="A31" s="49"/>
      <c r="B31" s="8"/>
      <c r="C31" s="50"/>
      <c r="D31" s="51"/>
      <c r="E31" s="52"/>
      <c r="F31" s="52"/>
      <c r="G31" s="52"/>
      <c r="H31" s="52"/>
      <c r="I31" s="52"/>
      <c r="J31" s="52"/>
      <c r="Q31" s="72"/>
    </row>
    <row r="32" spans="1:17" x14ac:dyDescent="0.25">
      <c r="A32" s="49"/>
      <c r="B32" s="8"/>
      <c r="C32" s="50"/>
      <c r="D32" s="51"/>
      <c r="E32" s="52"/>
      <c r="F32" s="52"/>
      <c r="G32" s="52"/>
      <c r="H32" s="52"/>
      <c r="I32" s="52"/>
      <c r="J32" s="52"/>
      <c r="Q32" s="72"/>
    </row>
    <row r="33" spans="1:10" x14ac:dyDescent="0.25">
      <c r="A33" s="49"/>
      <c r="B33" s="8"/>
      <c r="C33" s="50"/>
      <c r="D33" s="51"/>
      <c r="E33" s="52"/>
      <c r="F33" s="52"/>
      <c r="G33" s="52"/>
      <c r="H33" s="52"/>
      <c r="I33" s="52"/>
      <c r="J33" s="52"/>
    </row>
    <row r="34" spans="1:10" x14ac:dyDescent="0.25">
      <c r="A34" s="49"/>
      <c r="B34" s="8"/>
      <c r="C34" s="50"/>
      <c r="D34" s="51"/>
      <c r="E34" s="52"/>
      <c r="F34" s="52"/>
      <c r="G34" s="52"/>
      <c r="H34" s="52"/>
      <c r="I34" s="52"/>
      <c r="J34" s="52"/>
    </row>
    <row r="35" spans="1:10" x14ac:dyDescent="0.25">
      <c r="A35" s="49"/>
      <c r="B35" s="8"/>
      <c r="C35" s="50"/>
      <c r="D35" s="51"/>
      <c r="E35" s="52"/>
      <c r="F35" s="52"/>
      <c r="G35" s="52"/>
      <c r="H35" s="52"/>
      <c r="I35" s="52"/>
      <c r="J35" s="52"/>
    </row>
    <row r="36" spans="1:10" x14ac:dyDescent="0.25">
      <c r="A36" s="49"/>
      <c r="B36" s="8"/>
      <c r="C36" s="50"/>
      <c r="D36" s="51"/>
      <c r="E36" s="52"/>
      <c r="F36" s="52"/>
      <c r="G36" s="52"/>
      <c r="H36" s="52"/>
      <c r="I36" s="52"/>
      <c r="J36" s="52"/>
    </row>
    <row r="37" spans="1:10" x14ac:dyDescent="0.25">
      <c r="A37" s="49"/>
      <c r="B37" s="8"/>
      <c r="C37" s="50"/>
      <c r="D37" s="51"/>
      <c r="E37" s="52"/>
      <c r="F37" s="52"/>
      <c r="G37" s="52"/>
      <c r="H37" s="52"/>
      <c r="I37" s="52"/>
      <c r="J37" s="52"/>
    </row>
    <row r="38" spans="1:10" x14ac:dyDescent="0.25">
      <c r="A38" s="49"/>
      <c r="B38" s="8"/>
      <c r="C38" s="50"/>
      <c r="D38" s="51"/>
      <c r="E38" s="52"/>
      <c r="F38" s="52"/>
      <c r="G38" s="52"/>
      <c r="H38" s="52"/>
      <c r="I38" s="52"/>
      <c r="J38" s="52"/>
    </row>
    <row r="39" spans="1:10" x14ac:dyDescent="0.25">
      <c r="A39" s="49"/>
      <c r="B39" s="8"/>
      <c r="C39" s="50"/>
      <c r="D39" s="51"/>
      <c r="E39" s="52"/>
      <c r="F39" s="52"/>
      <c r="G39" s="52"/>
      <c r="H39" s="52"/>
      <c r="I39" s="52"/>
      <c r="J39" s="52"/>
    </row>
    <row r="40" spans="1:10" x14ac:dyDescent="0.25">
      <c r="A40" s="49"/>
      <c r="B40" s="8"/>
      <c r="C40" s="50"/>
      <c r="D40" s="51"/>
      <c r="E40" s="52"/>
      <c r="F40" s="52"/>
      <c r="G40" s="52"/>
      <c r="H40" s="52"/>
      <c r="I40" s="52"/>
      <c r="J40" s="52"/>
    </row>
    <row r="41" spans="1:10" x14ac:dyDescent="0.25">
      <c r="A41" s="53" t="s">
        <v>90</v>
      </c>
      <c r="H41" s="52"/>
      <c r="I41" s="52"/>
      <c r="J41" s="52"/>
    </row>
    <row r="42" spans="1:10" x14ac:dyDescent="0.25">
      <c r="E42" s="105" t="s">
        <v>91</v>
      </c>
      <c r="F42" s="106"/>
      <c r="G42" s="106"/>
      <c r="H42" s="106"/>
      <c r="I42" s="106"/>
      <c r="J42" s="107"/>
    </row>
    <row r="43" spans="1:10" x14ac:dyDescent="0.25">
      <c r="A43" s="35" t="s">
        <v>71</v>
      </c>
      <c r="B43" s="35" t="s">
        <v>2</v>
      </c>
      <c r="C43" s="35" t="s">
        <v>72</v>
      </c>
      <c r="D43" s="7" t="s">
        <v>92</v>
      </c>
      <c r="E43" s="45" t="s">
        <v>93</v>
      </c>
      <c r="F43" s="45" t="s">
        <v>94</v>
      </c>
      <c r="G43" s="45" t="s">
        <v>95</v>
      </c>
      <c r="H43" s="45" t="s">
        <v>96</v>
      </c>
      <c r="I43" s="45" t="s">
        <v>97</v>
      </c>
      <c r="J43" s="45" t="s">
        <v>98</v>
      </c>
    </row>
    <row r="44" spans="1:10" x14ac:dyDescent="0.25">
      <c r="A44" s="38">
        <v>42029</v>
      </c>
      <c r="B44" s="4" t="s">
        <v>73</v>
      </c>
      <c r="C44" s="10">
        <v>38</v>
      </c>
      <c r="D44" s="57">
        <v>0.20277777777777781</v>
      </c>
      <c r="E44" s="58" t="str">
        <f>IF(($D6*$D$5/$D44)&gt;1429.99,$D6*$D$5/$D44,"")</f>
        <v/>
      </c>
      <c r="F44" s="59" t="str">
        <f>IF(AND(($D6*$D$5/$D44)&gt;1159.99,($D6*$D$5/$D44)&lt;1430),$D6*$D$5/$D44,"")</f>
        <v/>
      </c>
      <c r="G44" s="60" t="str">
        <f>IF(AND(($D6*$D$5/$D44)&gt;949.99,($D6*$D$5/$D44)&lt;1160),$D6*$D$5/$D44,"")</f>
        <v/>
      </c>
      <c r="H44" s="61" t="str">
        <f>IF(AND(($D6*$D$5/$D44)&gt;789.99,($D6*$D$5/$D44)&lt;950),$D6*$D$5/$D44,"")</f>
        <v/>
      </c>
      <c r="I44" s="62" t="str">
        <f>IF(AND(($D6*$D$5/$D44)&gt;669.99,($D6*$D$5/$D44)&lt;790),$D6*$D$5/$D44,"")</f>
        <v/>
      </c>
      <c r="J44" s="63">
        <f>IF(($D6*$D$5/$D44)&lt;670,$D6*$D$5/$D44,"")</f>
        <v>667.99315068493149</v>
      </c>
    </row>
    <row r="45" spans="1:10" x14ac:dyDescent="0.25">
      <c r="A45" s="40" t="s">
        <v>74</v>
      </c>
      <c r="B45" s="5" t="s">
        <v>75</v>
      </c>
      <c r="C45" s="14">
        <v>67.78</v>
      </c>
      <c r="D45" s="64">
        <v>0.44166666666666665</v>
      </c>
      <c r="E45" s="58" t="str">
        <f>IF(($D7*$D$5/$D45)&gt;1429.99,$D7*$D$5/$D45,"")</f>
        <v/>
      </c>
      <c r="F45" s="59" t="str">
        <f>IF(AND(($D7*$D$5/$D45)&gt;1159.99,($D7*$D$5/$D45)&lt;1430),$D7*$D$5/$D45,"")</f>
        <v/>
      </c>
      <c r="G45" s="60" t="str">
        <f>IF(AND(($D7*$D$5/$D45)&gt;949.99,($D7*$D$5/$D45)&lt;1160),$D7*$D$5/$D45,"")</f>
        <v/>
      </c>
      <c r="H45" s="61" t="str">
        <f>IF(AND(($D7*$D$5/$D45)&gt;789.99,($D7*$D$5/$D45)&lt;950),$D7*$D$5/$D45,"")</f>
        <v/>
      </c>
      <c r="I45" s="62" t="str">
        <f>IF(AND(($D7*$D$5/$D45)&gt;669.99,($D7*$D$5/$D45)&lt;790),$D7*$D$5/$D45,"")</f>
        <v/>
      </c>
      <c r="J45" s="63">
        <f>IF(($D7*$D$5/$D45)&lt;670,$D7*$D$5/$D45,"")</f>
        <v>669.64072327044028</v>
      </c>
    </row>
    <row r="46" spans="1:10" x14ac:dyDescent="0.25">
      <c r="A46" s="40">
        <v>42057</v>
      </c>
      <c r="B46" s="5" t="s">
        <v>40</v>
      </c>
      <c r="C46" s="14">
        <v>39</v>
      </c>
      <c r="D46" s="64">
        <v>0.20833333333333334</v>
      </c>
      <c r="E46" s="58" t="str">
        <f>IF(($D8*$D$5/$D46)&gt;1429.99,$D8*$D$5/$D46,"")</f>
        <v/>
      </c>
      <c r="F46" s="59" t="str">
        <f>IF(AND(($D8*$D$5/$D46)&gt;1159.99,($D8*$D$5/$D46)&lt;1430),$D8*$D$5/$D46,"")</f>
        <v/>
      </c>
      <c r="G46" s="60" t="str">
        <f>IF(AND(($D8*$D$5/$D46)&gt;949.99,($D8*$D$5/$D46)&lt;1160),$D8*$D$5/$D46,"")</f>
        <v/>
      </c>
      <c r="H46" s="61" t="str">
        <f>IF(AND(($D8*$D$5/$D46)&gt;789.99,($D8*$D$5/$D46)&lt;950),$D8*$D$5/$D46,"")</f>
        <v/>
      </c>
      <c r="I46" s="62" t="str">
        <f>IF(AND(($D8*$D$5/$D46)&gt;669.99,($D8*$D$5/$D46)&lt;790),$D8*$D$5/$D46,"")</f>
        <v/>
      </c>
      <c r="J46" s="63">
        <f>IF(($D8*$D$5/$D46)&lt;670,$D8*$D$5/$D46,"")</f>
        <v>667.28999999999985</v>
      </c>
    </row>
    <row r="47" spans="1:10" x14ac:dyDescent="0.25">
      <c r="A47" s="40">
        <v>42119</v>
      </c>
      <c r="B47" s="5" t="s">
        <v>76</v>
      </c>
      <c r="C47" s="14">
        <v>67</v>
      </c>
      <c r="D47" s="64">
        <v>0.4375</v>
      </c>
      <c r="E47" s="58" t="str">
        <f>IF(($D9*$D$5/$D47)&gt;1429.99,$D9*$D$5/$D47,"")</f>
        <v/>
      </c>
      <c r="F47" s="59" t="str">
        <f>IF(AND(($D9*$D$5/$D47)&gt;1159.99,($D9*$D$5/$D47)&lt;1430),$D9*$D$5/$D47,"")</f>
        <v/>
      </c>
      <c r="G47" s="60" t="str">
        <f>IF(AND(($D9*$D$5/$D47)&gt;949.99,($D9*$D$5/$D47)&lt;1160),$D9*$D$5/$D47,"")</f>
        <v/>
      </c>
      <c r="H47" s="61" t="str">
        <f>IF(AND(($D9*$D$5/$D47)&gt;789.99,($D9*$D$5/$D47)&lt;950),$D9*$D$5/$D47,"")</f>
        <v/>
      </c>
      <c r="I47" s="62" t="str">
        <f>IF(AND(($D9*$D$5/$D47)&gt;669.99,($D9*$D$5/$D47)&lt;790),$D9*$D$5/$D47,"")</f>
        <v/>
      </c>
      <c r="J47" s="63">
        <f>IF(($D9*$D$5/$D47)&lt;670,$D9*$D$5/$D47,"")</f>
        <v>630.59761904761911</v>
      </c>
    </row>
    <row r="48" spans="1:10" x14ac:dyDescent="0.25">
      <c r="A48" s="40">
        <v>42127</v>
      </c>
      <c r="B48" s="5" t="s">
        <v>109</v>
      </c>
      <c r="C48" s="14">
        <v>41</v>
      </c>
      <c r="D48" s="64">
        <v>0.21875</v>
      </c>
      <c r="E48" s="58" t="str">
        <f>IF(($D10*$D$5/$D48)&gt;1429.99,$D10*$D$5/$D48,"")</f>
        <v/>
      </c>
      <c r="F48" s="59" t="str">
        <f>IF(AND(($D10*$D$5/$D48)&gt;1159.99,($D10*$D$5/$D48)&lt;1430),$D10*$D$5/$D48,"")</f>
        <v/>
      </c>
      <c r="G48" s="60" t="str">
        <f>IF(AND(($D10*$D$5/$D48)&gt;949.99,($D10*$D$5/$D48)&lt;1160),$D10*$D$5/$D48,"")</f>
        <v/>
      </c>
      <c r="H48" s="61" t="str">
        <f>IF(AND(($D10*$D$5/$D48)&gt;789.99,($D10*$D$5/$D48)&lt;950),$D10*$D$5/$D48,"")</f>
        <v/>
      </c>
      <c r="I48" s="62" t="str">
        <f>IF(AND(($D10*$D$5/$D48)&gt;669.99,($D10*$D$5/$D48)&lt;790),$D10*$D$5/$D48,"")</f>
        <v/>
      </c>
      <c r="J48" s="63">
        <f>IF(($D10*$D$5/$D48)&lt;670,$D10*$D$5/$D48,"")</f>
        <v>668.10476190476197</v>
      </c>
    </row>
    <row r="49" spans="1:10" x14ac:dyDescent="0.25">
      <c r="A49" s="40">
        <v>42133</v>
      </c>
      <c r="B49" s="5" t="s">
        <v>125</v>
      </c>
      <c r="C49" s="14">
        <v>44</v>
      </c>
      <c r="D49" s="64">
        <v>0.24513888888888888</v>
      </c>
      <c r="E49" s="58" t="str">
        <f>IF(($D11*$D$5/$D49)&gt;1429.99,$D11*$D$5/$D49,"")</f>
        <v/>
      </c>
      <c r="F49" s="59" t="str">
        <f>IF(AND(($D11*$D$5/$D49)&gt;1159.99,($D11*$D$5/$D49)&lt;1430),$D11*$D$5/$D49,"")</f>
        <v/>
      </c>
      <c r="G49" s="60" t="str">
        <f>IF(AND(($D11*$D$5/$D49)&gt;949.99,($D11*$D$5/$D49)&lt;1160),$D11*$D$5/$D49,"")</f>
        <v/>
      </c>
      <c r="H49" s="61" t="str">
        <f>IF(AND(($D11*$D$5/$D49)&gt;789.99,($D11*$D$5/$D49)&lt;950),$D11*$D$5/$D49,"")</f>
        <v/>
      </c>
      <c r="I49" s="62" t="str">
        <f>IF(AND(($D11*$D$5/$D49)&gt;669.99,($D11*$D$5/$D49)&lt;790),$D11*$D$5/$D49,"")</f>
        <v/>
      </c>
      <c r="J49" s="63">
        <f>IF(($D11*$D$5/$D49)&lt;670,$D11*$D$5/$D49,"")</f>
        <v>669.2237960339944</v>
      </c>
    </row>
    <row r="50" spans="1:10" x14ac:dyDescent="0.25">
      <c r="A50" s="40">
        <v>42138</v>
      </c>
      <c r="B50" s="5" t="s">
        <v>77</v>
      </c>
      <c r="C50" s="14">
        <v>62</v>
      </c>
      <c r="D50" s="64">
        <v>0.39097222222222222</v>
      </c>
      <c r="E50" s="58" t="str">
        <f>IF(($D12*$D$5/$D50)&gt;1429.99,$D12*$D$5/$D50,"")</f>
        <v/>
      </c>
      <c r="F50" s="59" t="str">
        <f>IF(AND(($D12*$D$5/$D50)&gt;1159.99,($D12*$D$5/$D50)&lt;1430),$D12*$D$5/$D50,"")</f>
        <v/>
      </c>
      <c r="G50" s="60" t="str">
        <f>IF(AND(($D12*$D$5/$D50)&gt;949.99,($D12*$D$5/$D50)&lt;1160),$D12*$D$5/$D50,"")</f>
        <v/>
      </c>
      <c r="H50" s="61" t="str">
        <f>IF(AND(($D12*$D$5/$D50)&gt;789.99,($D12*$D$5/$D50)&lt;950),$D12*$D$5/$D50,"")</f>
        <v/>
      </c>
      <c r="I50" s="62" t="str">
        <f>IF(AND(($D12*$D$5/$D50)&gt;669.99,($D12*$D$5/$D50)&lt;790),$D12*$D$5/$D50,"")</f>
        <v/>
      </c>
      <c r="J50" s="63">
        <f>IF(($D12*$D$5/$D50)&lt;670,$D12*$D$5/$D50,"")</f>
        <v>646.48490230905873</v>
      </c>
    </row>
    <row r="51" spans="1:10" x14ac:dyDescent="0.25">
      <c r="A51" s="40" t="s">
        <v>225</v>
      </c>
      <c r="B51" s="5" t="s">
        <v>78</v>
      </c>
      <c r="C51" s="14">
        <v>58.5</v>
      </c>
      <c r="D51" s="64">
        <v>0.34722222222222227</v>
      </c>
      <c r="E51" s="58" t="str">
        <f>IF(($D13*$D$5/$D51)&gt;1429.99,$D13*$D$5/$D51,"")</f>
        <v/>
      </c>
      <c r="F51" s="59" t="str">
        <f>IF(AND(($D13*$D$5/$D51)&gt;1159.99,($D13*$D$5/$D51)&lt;1430),$D13*$D$5/$D51,"")</f>
        <v/>
      </c>
      <c r="G51" s="60" t="str">
        <f>IF(AND(($D13*$D$5/$D51)&gt;949.99,($D13*$D$5/$D51)&lt;1160),$D13*$D$5/$D51,"")</f>
        <v/>
      </c>
      <c r="H51" s="61" t="str">
        <f>IF(AND(($D13*$D$5/$D51)&gt;789.99,($D13*$D$5/$D51)&lt;950),$D13*$D$5/$D51,"")</f>
        <v/>
      </c>
      <c r="I51" s="62">
        <f>IF(AND(($D13*$D$5/$D51)&gt;669.99,($D13*$D$5/$D51)&lt;790),$D13*$D$5/$D51,"")</f>
        <v>679.97499999999991</v>
      </c>
      <c r="J51" s="63" t="str">
        <f>IF(($D13*$D$5/$D51)&lt;670,$D13*$D$5/$D51,"")</f>
        <v/>
      </c>
    </row>
    <row r="52" spans="1:10" x14ac:dyDescent="0.25">
      <c r="A52" s="40">
        <v>42176</v>
      </c>
      <c r="B52" s="5" t="s">
        <v>85</v>
      </c>
      <c r="C52" s="14">
        <v>38.5</v>
      </c>
      <c r="D52" s="64">
        <v>0.20381944444444444</v>
      </c>
      <c r="E52" s="58" t="str">
        <f>IF(($D14*$D$5/$D52)&gt;1429.99,$D14*$D$5/$D52,"")</f>
        <v/>
      </c>
      <c r="F52" s="59" t="str">
        <f>IF(AND(($D14*$D$5/$D52)&gt;1159.99,($D14*$D$5/$D52)&lt;1430),$D14*$D$5/$D52,"")</f>
        <v/>
      </c>
      <c r="G52" s="60" t="str">
        <f>IF(AND(($D14*$D$5/$D52)&gt;949.99,($D14*$D$5/$D52)&lt;1160),$D14*$D$5/$D52,"")</f>
        <v/>
      </c>
      <c r="H52" s="61" t="str">
        <f>IF(AND(($D14*$D$5/$D52)&gt;789.99,($D14*$D$5/$D52)&lt;950),$D14*$D$5/$D52,"")</f>
        <v/>
      </c>
      <c r="I52" s="62">
        <f>IF(AND(($D14*$D$5/$D52)&gt;669.99,($D14*$D$5/$D52)&lt;790),$D14*$D$5/$D52,"")</f>
        <v>673.32367972742759</v>
      </c>
      <c r="J52" s="63" t="str">
        <f>IF(($D14*$D$5/$D52)&lt;670,$D14*$D$5/$D52,"")</f>
        <v/>
      </c>
    </row>
    <row r="53" spans="1:10" x14ac:dyDescent="0.25">
      <c r="A53" s="40">
        <v>42197</v>
      </c>
      <c r="B53" s="5" t="s">
        <v>79</v>
      </c>
      <c r="C53" s="14">
        <v>64.5</v>
      </c>
      <c r="D53" s="64">
        <v>0.36458333333333331</v>
      </c>
      <c r="E53" s="58" t="str">
        <f>IF(($D15*$D$5/$D53)&gt;1429.99,$D15*$D$5/$D53,"")</f>
        <v/>
      </c>
      <c r="F53" s="59" t="str">
        <f>IF(AND(($D15*$D$5/$D53)&gt;1159.99,($D15*$D$5/$D53)&lt;1430),$D15*$D$5/$D53,"")</f>
        <v/>
      </c>
      <c r="G53" s="60" t="str">
        <f>IF(AND(($D15*$D$5/$D53)&gt;949.99,($D15*$D$5/$D53)&lt;1160),$D15*$D$5/$D53,"")</f>
        <v/>
      </c>
      <c r="H53" s="61" t="str">
        <f>IF(AND(($D15*$D$5/$D53)&gt;789.99,($D15*$D$5/$D53)&lt;950),$D15*$D$5/$D53,"")</f>
        <v/>
      </c>
      <c r="I53" s="62">
        <f>IF(AND(($D15*$D$5/$D53)&gt;669.99,($D15*$D$5/$D53)&lt;790),$D15*$D$5/$D53,"")</f>
        <v>757.47571428571439</v>
      </c>
      <c r="J53" s="63" t="str">
        <f>IF(($D15*$D$5/$D53)&lt;670,$D15*$D$5/$D53,"")</f>
        <v/>
      </c>
    </row>
    <row r="54" spans="1:10" x14ac:dyDescent="0.25">
      <c r="A54" s="40">
        <v>42204</v>
      </c>
      <c r="B54" s="5" t="s">
        <v>80</v>
      </c>
      <c r="C54" s="14">
        <v>58.5</v>
      </c>
      <c r="D54" s="64">
        <v>0.35240740740740745</v>
      </c>
      <c r="E54" s="58" t="str">
        <f>IF(($D16*$D$5/$D54)&gt;1429.99,$D16*$D$5/$D54,"")</f>
        <v/>
      </c>
      <c r="F54" s="59" t="str">
        <f>IF(AND(($D16*$D$5/$D54)&gt;1159.99,($D16*$D$5/$D54)&lt;1430),$D16*$D$5/$D54,"")</f>
        <v/>
      </c>
      <c r="G54" s="60" t="str">
        <f>IF(AND(($D16*$D$5/$D54)&gt;949.99,($D16*$D$5/$D54)&lt;1160),$D16*$D$5/$D54,"")</f>
        <v/>
      </c>
      <c r="H54" s="61" t="str">
        <f>IF(AND(($D16*$D$5/$D54)&gt;789.99,($D16*$D$5/$D54)&lt;950),$D16*$D$5/$D54,"")</f>
        <v/>
      </c>
      <c r="I54" s="62" t="str">
        <f>IF(AND(($D16*$D$5/$D54)&gt;669.99,($D16*$D$5/$D54)&lt;790),$D16*$D$5/$D54,"")</f>
        <v/>
      </c>
      <c r="J54" s="63">
        <f>IF(($D16*$D$5/$D54)&lt;670,$D16*$D$5/$D54,"")</f>
        <v>669.97011297950598</v>
      </c>
    </row>
    <row r="55" spans="1:10" x14ac:dyDescent="0.25">
      <c r="A55" s="40">
        <v>42211</v>
      </c>
      <c r="B55" s="5" t="s">
        <v>273</v>
      </c>
      <c r="C55" s="14">
        <v>41.3</v>
      </c>
      <c r="D55" s="64">
        <v>0.22100694444444444</v>
      </c>
      <c r="E55" s="58" t="str">
        <f>IF(($D17*$D$5/$D55)&gt;1429.99,$D17*$D$5/$D55,"")</f>
        <v/>
      </c>
      <c r="F55" s="59" t="str">
        <f>IF(AND(($D17*$D$5/$D55)&gt;1159.99,($D17*$D$5/$D55)&lt;1430),$D17*$D$5/$D55,"")</f>
        <v/>
      </c>
      <c r="G55" s="60" t="str">
        <f>IF(AND(($D17*$D$5/$D55)&gt;949.99,($D17*$D$5/$D55)&lt;1160),$D17*$D$5/$D55,"")</f>
        <v/>
      </c>
      <c r="H55" s="61" t="str">
        <f>IF(AND(($D17*$D$5/$D55)&gt;789.99,($D17*$D$5/$D55)&lt;950),$D17*$D$5/$D55,"")</f>
        <v/>
      </c>
      <c r="I55" s="62" t="str">
        <f>IF(AND(($D17*$D$5/$D55)&gt;669.99,($D17*$D$5/$D55)&lt;790),$D17*$D$5/$D55,"")</f>
        <v/>
      </c>
      <c r="J55" s="63">
        <f>IF(($D17*$D$5/$D55)&lt;670,$D17*$D$5/$D55,"")</f>
        <v>669.90259230164952</v>
      </c>
    </row>
    <row r="56" spans="1:10" x14ac:dyDescent="0.25">
      <c r="A56" s="40">
        <v>42217</v>
      </c>
      <c r="B56" s="5" t="s">
        <v>81</v>
      </c>
      <c r="C56" s="14">
        <v>52</v>
      </c>
      <c r="D56" s="64">
        <v>0.30692129629629633</v>
      </c>
      <c r="E56" s="58" t="str">
        <f>IF(($D18*$D$5/$D56)&gt;1429.99,$D18*$D$5/$D56,"")</f>
        <v/>
      </c>
      <c r="F56" s="59" t="str">
        <f>IF(AND(($D18*$D$5/$D56)&gt;1159.99,($D18*$D$5/$D56)&lt;1430),$D18*$D$5/$D56,"")</f>
        <v/>
      </c>
      <c r="G56" s="60" t="str">
        <f>IF(AND(($D18*$D$5/$D56)&gt;949.99,($D18*$D$5/$D56)&lt;1160),$D18*$D$5/$D56,"")</f>
        <v/>
      </c>
      <c r="H56" s="61" t="str">
        <f>IF(AND(($D18*$D$5/$D56)&gt;789.99,($D18*$D$5/$D56)&lt;950),$D18*$D$5/$D56,"")</f>
        <v/>
      </c>
      <c r="I56" s="62" t="str">
        <f>IF(AND(($D18*$D$5/$D56)&gt;669.99,($D18*$D$5/$D56)&lt;790),$D18*$D$5/$D56,"")</f>
        <v/>
      </c>
      <c r="J56" s="63">
        <f>IF(($D18*$D$5/$D56)&lt;670,$D18*$D$5/$D56,"")</f>
        <v>669.87404781657744</v>
      </c>
    </row>
    <row r="57" spans="1:10" x14ac:dyDescent="0.25">
      <c r="A57" s="40">
        <v>42217</v>
      </c>
      <c r="B57" s="5" t="s">
        <v>274</v>
      </c>
      <c r="C57" s="14">
        <v>62</v>
      </c>
      <c r="D57" s="64">
        <v>0.37777777777777777</v>
      </c>
      <c r="E57" s="58" t="str">
        <f>IF(($D19*$D$5/$D57)&gt;1429.99,$D19*$D$5/$D57,"")</f>
        <v/>
      </c>
      <c r="F57" s="59" t="str">
        <f>IF(AND(($D19*$D$5/$D57)&gt;1159.99,($D19*$D$5/$D57)&lt;1430),$D19*$D$5/$D57,"")</f>
        <v/>
      </c>
      <c r="G57" s="60" t="str">
        <f>IF(AND(($D19*$D$5/$D57)&gt;949.99,($D19*$D$5/$D57)&lt;1160),$D19*$D$5/$D57,"")</f>
        <v/>
      </c>
      <c r="H57" s="61" t="str">
        <f>IF(AND(($D19*$D$5/$D57)&gt;789.99,($D19*$D$5/$D57)&lt;950),$D19*$D$5/$D57,"")</f>
        <v/>
      </c>
      <c r="I57" s="62" t="str">
        <f>IF(AND(($D19*$D$5/$D57)&gt;669.99,($D19*$D$5/$D57)&lt;790),$D19*$D$5/$D57,"")</f>
        <v/>
      </c>
      <c r="J57" s="63">
        <f>IF(($D19*$D$5/$D57)&lt;670,$D19*$D$5/$D57,"")</f>
        <v>669.06433823529426</v>
      </c>
    </row>
    <row r="58" spans="1:10" x14ac:dyDescent="0.25">
      <c r="A58" s="40">
        <v>42232</v>
      </c>
      <c r="B58" s="5" t="s">
        <v>82</v>
      </c>
      <c r="C58" s="14">
        <v>54.2</v>
      </c>
      <c r="D58" s="64">
        <v>0.32326388888888885</v>
      </c>
      <c r="E58" s="58" t="str">
        <f>IF(($D20*$D$5/$D58)&gt;1429.99,$D20*$D$5/$D58,"")</f>
        <v/>
      </c>
      <c r="F58" s="59" t="str">
        <f>IF(AND(($D20*$D$5/$D58)&gt;1159.99,($D20*$D$5/$D58)&lt;1430),$D20*$D$5/$D58,"")</f>
        <v/>
      </c>
      <c r="G58" s="60" t="str">
        <f>IF(AND(($D20*$D$5/$D58)&gt;949.99,($D20*$D$5/$D58)&lt;1160),$D20*$D$5/$D58,"")</f>
        <v/>
      </c>
      <c r="H58" s="61" t="str">
        <f>IF(AND(($D20*$D$5/$D58)&gt;789.99,($D20*$D$5/$D58)&lt;950),$D20*$D$5/$D58,"")</f>
        <v/>
      </c>
      <c r="I58" s="62" t="str">
        <f>IF(AND(($D20*$D$5/$D58)&gt;669.99,($D20*$D$5/$D58)&lt;790),$D20*$D$5/$D58,"")</f>
        <v/>
      </c>
      <c r="J58" s="63">
        <f>IF(($D20*$D$5/$D58)&lt;670,$D20*$D$5/$D58,"")</f>
        <v>669.78625134264234</v>
      </c>
    </row>
    <row r="59" spans="1:10" x14ac:dyDescent="0.25">
      <c r="A59" s="40">
        <v>42253</v>
      </c>
      <c r="B59" s="5" t="s">
        <v>346</v>
      </c>
      <c r="C59" s="14">
        <v>48.88</v>
      </c>
      <c r="D59" s="64">
        <v>0.28547453703703701</v>
      </c>
      <c r="E59" s="58" t="str">
        <f>IF(($D21*$D$5/$D59)&gt;1429.99,$D21*$D$5/$D59,"")</f>
        <v/>
      </c>
      <c r="F59" s="59" t="str">
        <f>IF(AND(($D21*$D$5/$D59)&gt;1159.99,($D21*$D$5/$D59)&lt;1430),$D21*$D$5/$D59,"")</f>
        <v/>
      </c>
      <c r="G59" s="60" t="str">
        <f>IF(AND(($D21*$D$5/$D59)&gt;949.99,($D21*$D$5/$D59)&lt;1160),$D21*$D$5/$D59,"")</f>
        <v/>
      </c>
      <c r="H59" s="61" t="str">
        <f>IF(AND(($D21*$D$5/$D59)&gt;789.99,($D21*$D$5/$D59)&lt;950),$D21*$D$5/$D59,"")</f>
        <v/>
      </c>
      <c r="I59" s="62" t="str">
        <f>IF(AND(($D21*$D$5/$D59)&gt;669.99,($D21*$D$5/$D59)&lt;790),$D21*$D$5/$D59,"")</f>
        <v/>
      </c>
      <c r="J59" s="63">
        <f>IF(($D21*$D$5/$D59)&lt;670,$D21*$D$5/$D59,"")</f>
        <v>669.96634907764042</v>
      </c>
    </row>
    <row r="60" spans="1:10" x14ac:dyDescent="0.25">
      <c r="A60" s="40">
        <v>42253</v>
      </c>
      <c r="B60" s="5" t="s">
        <v>384</v>
      </c>
      <c r="C60" s="14">
        <v>57.2</v>
      </c>
      <c r="D60" s="64">
        <v>0.34456018518518516</v>
      </c>
      <c r="E60" s="58" t="str">
        <f>IF(($D22*$D$5/$D60)&gt;1429.99,$D22*$D$5/$D60,"")</f>
        <v/>
      </c>
      <c r="F60" s="59" t="str">
        <f>IF(AND(($D22*$D$5/$D60)&gt;1159.99,($D22*$D$5/$D60)&lt;1430),$D22*$D$5/$D60,"")</f>
        <v/>
      </c>
      <c r="G60" s="60" t="str">
        <f>IF(AND(($D22*$D$5/$D60)&gt;949.99,($D22*$D$5/$D60)&lt;1160),$D22*$D$5/$D60,"")</f>
        <v/>
      </c>
      <c r="H60" s="61" t="str">
        <f>IF(AND(($D22*$D$5/$D60)&gt;789.99,($D22*$D$5/$D60)&lt;950),$D22*$D$5/$D60,"")</f>
        <v/>
      </c>
      <c r="I60" s="62" t="str">
        <f>IF(AND(($D22*$D$5/$D60)&gt;669.99,($D22*$D$5/$D60)&lt;790),$D22*$D$5/$D60,"")</f>
        <v/>
      </c>
      <c r="J60" s="63">
        <f>IF(($D22*$D$5/$D60)&lt;670,$D22*$D$5/$D60,"")</f>
        <v>669.94827007054084</v>
      </c>
    </row>
    <row r="61" spans="1:10" x14ac:dyDescent="0.25">
      <c r="A61" s="40">
        <v>42260</v>
      </c>
      <c r="B61" s="5" t="s">
        <v>83</v>
      </c>
      <c r="C61" s="14">
        <v>43.5</v>
      </c>
      <c r="D61" s="64">
        <v>0.21875</v>
      </c>
      <c r="E61" s="58" t="str">
        <f>IF(($D23*$D$5/$D61)&gt;1429.99,$D23*$D$5/$D61,"")</f>
        <v/>
      </c>
      <c r="F61" s="59" t="str">
        <f>IF(AND(($D23*$D$5/$D61)&gt;1159.99,($D23*$D$5/$D61)&lt;1430),$D23*$D$5/$D61,"")</f>
        <v/>
      </c>
      <c r="G61" s="60" t="str">
        <f>IF(AND(($D23*$D$5/$D61)&gt;949.99,($D23*$D$5/$D61)&lt;1160),$D23*$D$5/$D61,"")</f>
        <v/>
      </c>
      <c r="H61" s="61" t="str">
        <f>IF(AND(($D23*$D$5/$D61)&gt;789.99,($D23*$D$5/$D61)&lt;950),$D23*$D$5/$D61,"")</f>
        <v/>
      </c>
      <c r="I61" s="62">
        <f>IF(AND(($D23*$D$5/$D61)&gt;669.99,($D23*$D$5/$D61)&lt;790),$D23*$D$5/$D61,"")</f>
        <v>729.21190476190475</v>
      </c>
      <c r="J61" s="63" t="str">
        <f>IF(($D23*$D$5/$D61)&lt;670,$D23*$D$5/$D61,"")</f>
        <v/>
      </c>
    </row>
    <row r="62" spans="1:10" x14ac:dyDescent="0.25">
      <c r="A62" s="40">
        <v>42267</v>
      </c>
      <c r="B62" s="5" t="s">
        <v>84</v>
      </c>
      <c r="C62" s="14">
        <v>41</v>
      </c>
      <c r="D62" s="64">
        <v>0.20486111111111113</v>
      </c>
      <c r="E62" s="58" t="str">
        <f>IF(($D24*$D$5/$D62)&gt;1429.99,$D24*$D$5/$D62,"")</f>
        <v/>
      </c>
      <c r="F62" s="59" t="str">
        <f>IF(AND(($D24*$D$5/$D62)&gt;1159.99,($D24*$D$5/$D62)&lt;1430),$D24*$D$5/$D62,"")</f>
        <v/>
      </c>
      <c r="G62" s="60" t="str">
        <f>IF(AND(($D24*$D$5/$D62)&gt;949.99,($D24*$D$5/$D62)&lt;1160),$D24*$D$5/$D62,"")</f>
        <v/>
      </c>
      <c r="H62" s="61" t="str">
        <f>IF(AND(($D24*$D$5/$D62)&gt;789.99,($D24*$D$5/$D62)&lt;950),$D24*$D$5/$D62,"")</f>
        <v/>
      </c>
      <c r="I62" s="62">
        <f>IF(AND(($D24*$D$5/$D62)&gt;669.99,($D24*$D$5/$D62)&lt;790),$D24*$D$5/$D62,"")</f>
        <v>713.4</v>
      </c>
      <c r="J62" s="63" t="str">
        <f>IF(($D24*$D$5/$D62)&lt;670,$D24*$D$5/$D62,"")</f>
        <v/>
      </c>
    </row>
    <row r="63" spans="1:10" x14ac:dyDescent="0.25">
      <c r="A63" s="42">
        <v>42344</v>
      </c>
      <c r="B63" s="6" t="s">
        <v>86</v>
      </c>
      <c r="C63" s="19">
        <v>49.8</v>
      </c>
      <c r="D63" s="65">
        <v>0.29583333333333334</v>
      </c>
      <c r="E63" s="66" t="str">
        <f>IF(($D25*$D$5/$D63)&gt;1429.99,$D25*$D$5/$D63,"")</f>
        <v/>
      </c>
      <c r="F63" s="67" t="str">
        <f>IF(AND(($D25*$D$5/$D63)&gt;1159.99,($D25*$D$5/$D63)&lt;1430),$D25*$D$5/$D63,"")</f>
        <v/>
      </c>
      <c r="G63" s="68" t="str">
        <f>IF(AND(($D25*$D$5/$D63)&gt;949.99,($D25*$D$5/$D63)&lt;1160),$D25*$D$5/$D63,"")</f>
        <v/>
      </c>
      <c r="H63" s="69" t="str">
        <f>IF(AND(($D25*$D$5/$D63)&gt;789.99,($D25*$D$5/$D63)&lt;950),$D25*$D$5/$D63,"")</f>
        <v/>
      </c>
      <c r="I63" s="70" t="str">
        <f>IF(AND(($D25*$D$5/$D63)&gt;669.99,($D25*$D$5/$D63)&lt;790),$D25*$D$5/$D63,"")</f>
        <v/>
      </c>
      <c r="J63" s="71">
        <f>IF(($D25*$D$5/$D63)&lt;670,$D25*$D$5/$D63,"")</f>
        <v>669.02676056338021</v>
      </c>
    </row>
    <row r="64" spans="1:10" x14ac:dyDescent="0.25">
      <c r="A64" s="54"/>
      <c r="B64" s="27"/>
      <c r="C64" s="33"/>
      <c r="D64" s="55"/>
      <c r="E64" s="56"/>
      <c r="F64" s="56"/>
      <c r="G64" s="56"/>
      <c r="H64" s="56"/>
      <c r="I64" s="56"/>
      <c r="J64" s="56"/>
    </row>
    <row r="65" spans="1:10" x14ac:dyDescent="0.25">
      <c r="A65" s="54"/>
      <c r="B65" s="27"/>
      <c r="C65" s="33"/>
      <c r="D65" s="55"/>
      <c r="E65" s="56"/>
      <c r="F65" s="56"/>
      <c r="G65" s="56"/>
      <c r="H65" s="56"/>
      <c r="I65" s="56"/>
      <c r="J65" s="56"/>
    </row>
    <row r="66" spans="1:10" x14ac:dyDescent="0.25">
      <c r="A66" s="54"/>
      <c r="B66" s="27"/>
      <c r="C66" s="33"/>
      <c r="D66" s="55"/>
      <c r="E66" s="56"/>
      <c r="F66" s="56"/>
      <c r="G66" s="56"/>
      <c r="H66" s="56"/>
      <c r="I66" s="56"/>
      <c r="J66" s="56"/>
    </row>
    <row r="67" spans="1:10" x14ac:dyDescent="0.25">
      <c r="A67" s="54"/>
      <c r="B67" s="27"/>
      <c r="C67" s="33"/>
      <c r="D67" s="55"/>
      <c r="E67" s="56"/>
      <c r="F67" s="56"/>
      <c r="G67" s="56"/>
      <c r="H67" s="56"/>
      <c r="I67" s="56"/>
      <c r="J67" s="56"/>
    </row>
    <row r="68" spans="1:10" x14ac:dyDescent="0.25">
      <c r="A68" s="54"/>
      <c r="B68" s="27"/>
      <c r="C68" s="33"/>
      <c r="D68" s="55"/>
      <c r="E68" s="56"/>
      <c r="F68" s="56"/>
      <c r="G68" s="56"/>
      <c r="H68" s="56"/>
      <c r="I68" s="56"/>
      <c r="J68" s="56"/>
    </row>
    <row r="69" spans="1:10" x14ac:dyDescent="0.25">
      <c r="A69" s="54"/>
      <c r="B69" s="27"/>
      <c r="C69" s="33"/>
      <c r="D69" s="55"/>
      <c r="E69" s="56"/>
      <c r="F69" s="56"/>
      <c r="G69" s="56"/>
      <c r="H69" s="56"/>
      <c r="I69" s="56"/>
      <c r="J69" s="56"/>
    </row>
    <row r="70" spans="1:10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</row>
  </sheetData>
  <sortState ref="A43:C55">
    <sortCondition ref="A43:A55"/>
  </sortState>
  <mergeCells count="1">
    <mergeCell ref="E42:J4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34"/>
  <sheetViews>
    <sheetView topLeftCell="A211" workbookViewId="0">
      <selection activeCell="A211" sqref="A1:G1048576"/>
    </sheetView>
  </sheetViews>
  <sheetFormatPr baseColWidth="10" defaultRowHeight="15" x14ac:dyDescent="0.25"/>
  <cols>
    <col min="1" max="7" width="11.42578125" style="27"/>
  </cols>
  <sheetData>
    <row r="3" spans="1:7" x14ac:dyDescent="0.25">
      <c r="A3" s="33"/>
      <c r="B3" s="33"/>
      <c r="C3" s="33"/>
      <c r="D3" s="33"/>
      <c r="E3" s="33"/>
      <c r="F3" s="33"/>
      <c r="G3" s="33"/>
    </row>
    <row r="4" spans="1:7" x14ac:dyDescent="0.25">
      <c r="A4" s="33"/>
      <c r="B4" s="33"/>
      <c r="C4" s="33"/>
      <c r="D4" s="33"/>
      <c r="E4" s="33"/>
      <c r="F4" s="33"/>
      <c r="G4" s="33"/>
    </row>
    <row r="5" spans="1:7" x14ac:dyDescent="0.25">
      <c r="B5" s="33"/>
      <c r="C5" s="33"/>
      <c r="D5" s="33"/>
      <c r="E5" s="33"/>
      <c r="F5" s="33"/>
      <c r="G5" s="33"/>
    </row>
    <row r="6" spans="1:7" x14ac:dyDescent="0.25">
      <c r="D6" s="33"/>
      <c r="E6" s="33"/>
      <c r="F6" s="33"/>
    </row>
    <row r="7" spans="1:7" x14ac:dyDescent="0.25">
      <c r="B7" s="97"/>
      <c r="D7" s="32"/>
      <c r="E7" s="20"/>
      <c r="F7" s="20"/>
    </row>
    <row r="8" spans="1:7" x14ac:dyDescent="0.25">
      <c r="D8" s="32"/>
      <c r="E8" s="20"/>
      <c r="F8" s="20"/>
    </row>
    <row r="9" spans="1:7" x14ac:dyDescent="0.25">
      <c r="B9" s="97"/>
      <c r="D9" s="98"/>
      <c r="E9" s="20"/>
      <c r="F9" s="20"/>
    </row>
    <row r="10" spans="1:7" x14ac:dyDescent="0.25">
      <c r="B10" s="97"/>
      <c r="D10" s="99"/>
      <c r="E10" s="20"/>
      <c r="F10" s="20"/>
      <c r="G10" s="33"/>
    </row>
    <row r="11" spans="1:7" x14ac:dyDescent="0.25">
      <c r="D11" s="98"/>
      <c r="E11" s="20"/>
      <c r="F11" s="20"/>
      <c r="G11" s="20"/>
    </row>
    <row r="12" spans="1:7" x14ac:dyDescent="0.25">
      <c r="D12" s="98"/>
      <c r="E12" s="20"/>
      <c r="F12" s="20"/>
      <c r="G12" s="33"/>
    </row>
    <row r="13" spans="1:7" x14ac:dyDescent="0.25">
      <c r="B13" s="97"/>
      <c r="D13" s="32"/>
      <c r="E13" s="20"/>
      <c r="F13" s="20"/>
      <c r="G13" s="33"/>
    </row>
    <row r="14" spans="1:7" x14ac:dyDescent="0.25">
      <c r="D14" s="32"/>
      <c r="E14" s="20"/>
      <c r="F14" s="20"/>
      <c r="G14" s="33"/>
    </row>
    <row r="15" spans="1:7" x14ac:dyDescent="0.25">
      <c r="D15" s="98"/>
      <c r="E15" s="20"/>
      <c r="F15" s="20"/>
      <c r="G15" s="20"/>
    </row>
    <row r="16" spans="1:7" x14ac:dyDescent="0.25">
      <c r="B16" s="97"/>
      <c r="D16" s="98"/>
      <c r="E16" s="20"/>
      <c r="F16" s="20"/>
    </row>
    <row r="17" spans="2:7" x14ac:dyDescent="0.25">
      <c r="D17" s="32"/>
      <c r="E17" s="20"/>
      <c r="F17" s="20"/>
      <c r="G17" s="33"/>
    </row>
    <row r="18" spans="2:7" x14ac:dyDescent="0.25">
      <c r="D18" s="98"/>
      <c r="E18" s="20"/>
      <c r="F18" s="20"/>
      <c r="G18" s="20"/>
    </row>
    <row r="19" spans="2:7" x14ac:dyDescent="0.25">
      <c r="B19" s="97"/>
      <c r="D19" s="98"/>
      <c r="E19" s="20"/>
      <c r="F19" s="20"/>
      <c r="G19" s="33"/>
    </row>
    <row r="20" spans="2:7" x14ac:dyDescent="0.25">
      <c r="B20" s="97"/>
      <c r="D20" s="32"/>
      <c r="E20" s="20"/>
      <c r="F20" s="20"/>
    </row>
    <row r="21" spans="2:7" x14ac:dyDescent="0.25">
      <c r="D21" s="98"/>
      <c r="E21" s="20"/>
      <c r="F21" s="20"/>
      <c r="G21" s="33"/>
    </row>
    <row r="22" spans="2:7" x14ac:dyDescent="0.25">
      <c r="D22" s="98"/>
      <c r="E22" s="20"/>
      <c r="F22" s="20"/>
      <c r="G22" s="33"/>
    </row>
    <row r="23" spans="2:7" x14ac:dyDescent="0.25">
      <c r="D23" s="98"/>
      <c r="E23" s="20"/>
      <c r="F23" s="20"/>
      <c r="G23" s="33"/>
    </row>
    <row r="24" spans="2:7" x14ac:dyDescent="0.25">
      <c r="B24" s="97"/>
      <c r="D24" s="32"/>
      <c r="E24" s="33"/>
      <c r="F24" s="33"/>
    </row>
    <row r="25" spans="2:7" x14ac:dyDescent="0.25">
      <c r="B25" s="97"/>
      <c r="D25" s="32"/>
      <c r="E25" s="33"/>
      <c r="F25" s="33"/>
    </row>
    <row r="26" spans="2:7" x14ac:dyDescent="0.25">
      <c r="D26" s="32"/>
      <c r="E26" s="20"/>
      <c r="F26" s="20"/>
      <c r="G26" s="33"/>
    </row>
    <row r="27" spans="2:7" x14ac:dyDescent="0.25">
      <c r="D27" s="32"/>
      <c r="E27" s="20"/>
      <c r="F27" s="20"/>
      <c r="G27" s="33"/>
    </row>
    <row r="28" spans="2:7" x14ac:dyDescent="0.25">
      <c r="D28" s="98"/>
      <c r="E28" s="20"/>
      <c r="F28" s="20"/>
      <c r="G28" s="33"/>
    </row>
    <row r="29" spans="2:7" x14ac:dyDescent="0.25">
      <c r="D29" s="98"/>
      <c r="E29" s="20"/>
      <c r="F29" s="20"/>
      <c r="G29" s="33"/>
    </row>
    <row r="30" spans="2:7" x14ac:dyDescent="0.25">
      <c r="D30" s="98"/>
      <c r="E30" s="20"/>
      <c r="F30" s="20"/>
      <c r="G30" s="33"/>
    </row>
    <row r="31" spans="2:7" x14ac:dyDescent="0.25">
      <c r="D31" s="32"/>
      <c r="E31" s="20"/>
      <c r="F31" s="20"/>
      <c r="G31" s="33"/>
    </row>
    <row r="32" spans="2:7" x14ac:dyDescent="0.25">
      <c r="D32" s="98"/>
      <c r="E32" s="20"/>
      <c r="F32" s="20"/>
      <c r="G32" s="33"/>
    </row>
    <row r="33" spans="2:7" x14ac:dyDescent="0.25">
      <c r="D33" s="32"/>
      <c r="E33" s="20"/>
      <c r="F33" s="20"/>
      <c r="G33" s="33"/>
    </row>
    <row r="34" spans="2:7" x14ac:dyDescent="0.25">
      <c r="D34" s="32"/>
      <c r="E34" s="20"/>
      <c r="F34" s="20"/>
      <c r="G34" s="33"/>
    </row>
    <row r="35" spans="2:7" x14ac:dyDescent="0.25">
      <c r="D35" s="32"/>
      <c r="E35" s="20"/>
      <c r="F35" s="20"/>
      <c r="G35" s="33"/>
    </row>
    <row r="36" spans="2:7" x14ac:dyDescent="0.25">
      <c r="D36" s="98"/>
      <c r="E36" s="20"/>
      <c r="F36" s="20"/>
      <c r="G36" s="33"/>
    </row>
    <row r="37" spans="2:7" x14ac:dyDescent="0.25">
      <c r="D37" s="32"/>
      <c r="E37" s="20"/>
      <c r="F37" s="20"/>
      <c r="G37" s="33"/>
    </row>
    <row r="38" spans="2:7" x14ac:dyDescent="0.25">
      <c r="D38" s="98"/>
      <c r="E38" s="20"/>
      <c r="F38" s="20"/>
      <c r="G38" s="33"/>
    </row>
    <row r="39" spans="2:7" x14ac:dyDescent="0.25">
      <c r="D39" s="32"/>
      <c r="E39" s="20"/>
      <c r="F39" s="20"/>
      <c r="G39" s="33"/>
    </row>
    <row r="40" spans="2:7" x14ac:dyDescent="0.25">
      <c r="D40" s="98"/>
      <c r="E40" s="20"/>
      <c r="F40" s="20"/>
      <c r="G40" s="33"/>
    </row>
    <row r="41" spans="2:7" x14ac:dyDescent="0.25">
      <c r="D41" s="98"/>
      <c r="E41" s="20"/>
      <c r="F41" s="20"/>
      <c r="G41" s="33"/>
    </row>
    <row r="42" spans="2:7" x14ac:dyDescent="0.25">
      <c r="D42" s="98"/>
      <c r="E42" s="20"/>
      <c r="F42" s="20"/>
      <c r="G42" s="33"/>
    </row>
    <row r="43" spans="2:7" x14ac:dyDescent="0.25">
      <c r="D43" s="98"/>
      <c r="E43" s="20"/>
      <c r="F43" s="20"/>
      <c r="G43" s="33"/>
    </row>
    <row r="44" spans="2:7" x14ac:dyDescent="0.25">
      <c r="B44" s="97"/>
      <c r="D44" s="99"/>
      <c r="E44" s="20"/>
      <c r="F44" s="20"/>
      <c r="G44" s="33"/>
    </row>
    <row r="45" spans="2:7" x14ac:dyDescent="0.25">
      <c r="B45" s="97"/>
      <c r="D45" s="99"/>
      <c r="E45" s="20"/>
      <c r="F45" s="20"/>
    </row>
    <row r="46" spans="2:7" x14ac:dyDescent="0.25">
      <c r="D46" s="32"/>
      <c r="E46" s="20"/>
      <c r="F46" s="20"/>
      <c r="G46" s="33"/>
    </row>
    <row r="47" spans="2:7" x14ac:dyDescent="0.25">
      <c r="D47" s="32"/>
      <c r="E47" s="20"/>
      <c r="F47" s="20"/>
      <c r="G47" s="33"/>
    </row>
    <row r="48" spans="2:7" x14ac:dyDescent="0.25">
      <c r="D48" s="98"/>
      <c r="E48" s="20"/>
      <c r="F48" s="20"/>
      <c r="G48" s="33"/>
    </row>
    <row r="49" spans="4:7" x14ac:dyDescent="0.25">
      <c r="D49" s="32"/>
      <c r="E49" s="20"/>
      <c r="F49" s="20"/>
      <c r="G49" s="33"/>
    </row>
    <row r="50" spans="4:7" x14ac:dyDescent="0.25">
      <c r="D50" s="32"/>
      <c r="E50" s="20"/>
      <c r="F50" s="20"/>
      <c r="G50" s="33"/>
    </row>
    <row r="51" spans="4:7" x14ac:dyDescent="0.25">
      <c r="D51" s="32"/>
      <c r="E51" s="20"/>
      <c r="F51" s="20"/>
      <c r="G51" s="33"/>
    </row>
    <row r="52" spans="4:7" x14ac:dyDescent="0.25">
      <c r="D52" s="32"/>
      <c r="E52" s="20"/>
      <c r="F52" s="20"/>
      <c r="G52" s="33"/>
    </row>
    <row r="53" spans="4:7" x14ac:dyDescent="0.25">
      <c r="D53" s="32"/>
      <c r="E53" s="20"/>
      <c r="F53" s="20"/>
      <c r="G53" s="33"/>
    </row>
    <row r="54" spans="4:7" x14ac:dyDescent="0.25">
      <c r="D54" s="32"/>
      <c r="E54" s="20"/>
      <c r="F54" s="20"/>
      <c r="G54" s="33"/>
    </row>
    <row r="55" spans="4:7" x14ac:dyDescent="0.25">
      <c r="D55" s="98"/>
      <c r="E55" s="20"/>
      <c r="F55" s="20"/>
      <c r="G55" s="33"/>
    </row>
    <row r="56" spans="4:7" x14ac:dyDescent="0.25">
      <c r="D56" s="32"/>
      <c r="E56" s="20"/>
      <c r="F56" s="20"/>
      <c r="G56" s="33"/>
    </row>
    <row r="57" spans="4:7" x14ac:dyDescent="0.25">
      <c r="D57" s="32"/>
      <c r="E57" s="20"/>
      <c r="F57" s="20"/>
      <c r="G57" s="33"/>
    </row>
    <row r="58" spans="4:7" x14ac:dyDescent="0.25">
      <c r="D58" s="32"/>
      <c r="E58" s="20"/>
      <c r="F58" s="20"/>
      <c r="G58" s="33"/>
    </row>
    <row r="59" spans="4:7" x14ac:dyDescent="0.25">
      <c r="D59" s="98"/>
      <c r="E59" s="20"/>
      <c r="F59" s="20"/>
      <c r="G59" s="33"/>
    </row>
    <row r="60" spans="4:7" x14ac:dyDescent="0.25">
      <c r="D60" s="98"/>
      <c r="E60" s="20"/>
      <c r="F60" s="20"/>
      <c r="G60" s="33"/>
    </row>
    <row r="61" spans="4:7" x14ac:dyDescent="0.25">
      <c r="D61" s="32"/>
      <c r="E61" s="20"/>
      <c r="F61" s="20"/>
      <c r="G61" s="33"/>
    </row>
    <row r="62" spans="4:7" x14ac:dyDescent="0.25">
      <c r="D62" s="98"/>
      <c r="E62" s="20"/>
      <c r="F62" s="20"/>
      <c r="G62" s="33"/>
    </row>
    <row r="63" spans="4:7" x14ac:dyDescent="0.25">
      <c r="D63" s="98"/>
      <c r="E63" s="20"/>
      <c r="F63" s="20"/>
      <c r="G63" s="33"/>
    </row>
    <row r="64" spans="4:7" x14ac:dyDescent="0.25">
      <c r="D64" s="32"/>
      <c r="E64" s="20"/>
      <c r="F64" s="20"/>
      <c r="G64" s="33"/>
    </row>
    <row r="65" spans="4:7" x14ac:dyDescent="0.25">
      <c r="D65" s="98"/>
      <c r="E65" s="20"/>
      <c r="F65" s="20"/>
      <c r="G65" s="33"/>
    </row>
    <row r="66" spans="4:7" x14ac:dyDescent="0.25">
      <c r="D66" s="98"/>
      <c r="E66" s="20"/>
      <c r="F66" s="20"/>
      <c r="G66" s="33"/>
    </row>
    <row r="67" spans="4:7" x14ac:dyDescent="0.25">
      <c r="D67" s="98"/>
      <c r="E67" s="20"/>
      <c r="F67" s="20"/>
      <c r="G67" s="33"/>
    </row>
    <row r="68" spans="4:7" x14ac:dyDescent="0.25">
      <c r="D68" s="98"/>
      <c r="E68" s="20"/>
      <c r="F68" s="20"/>
      <c r="G68" s="33"/>
    </row>
    <row r="69" spans="4:7" x14ac:dyDescent="0.25">
      <c r="D69" s="98"/>
      <c r="E69" s="20"/>
      <c r="F69" s="20"/>
      <c r="G69" s="33"/>
    </row>
    <row r="70" spans="4:7" x14ac:dyDescent="0.25">
      <c r="D70" s="32"/>
      <c r="E70" s="20"/>
      <c r="F70" s="20"/>
      <c r="G70" s="33"/>
    </row>
    <row r="71" spans="4:7" x14ac:dyDescent="0.25">
      <c r="D71" s="32"/>
      <c r="E71" s="20"/>
      <c r="F71" s="20"/>
      <c r="G71" s="33"/>
    </row>
    <row r="72" spans="4:7" x14ac:dyDescent="0.25">
      <c r="D72" s="32"/>
      <c r="E72" s="20"/>
      <c r="F72" s="20"/>
      <c r="G72" s="33"/>
    </row>
    <row r="73" spans="4:7" x14ac:dyDescent="0.25">
      <c r="D73" s="98"/>
      <c r="E73" s="20"/>
      <c r="F73" s="20"/>
      <c r="G73" s="33"/>
    </row>
    <row r="74" spans="4:7" x14ac:dyDescent="0.25">
      <c r="D74" s="100"/>
      <c r="E74" s="20"/>
      <c r="F74" s="20"/>
      <c r="G74" s="33"/>
    </row>
    <row r="75" spans="4:7" x14ac:dyDescent="0.25">
      <c r="D75" s="32"/>
      <c r="E75" s="20"/>
      <c r="F75" s="20"/>
      <c r="G75" s="33"/>
    </row>
    <row r="76" spans="4:7" x14ac:dyDescent="0.25">
      <c r="D76" s="32"/>
      <c r="E76" s="20"/>
      <c r="F76" s="20"/>
      <c r="G76" s="33"/>
    </row>
    <row r="77" spans="4:7" x14ac:dyDescent="0.25">
      <c r="D77" s="98"/>
      <c r="E77" s="20"/>
      <c r="F77" s="20"/>
      <c r="G77" s="33"/>
    </row>
    <row r="78" spans="4:7" x14ac:dyDescent="0.25">
      <c r="D78" s="98"/>
      <c r="E78" s="20"/>
      <c r="F78" s="20"/>
      <c r="G78" s="33"/>
    </row>
    <row r="79" spans="4:7" x14ac:dyDescent="0.25">
      <c r="D79" s="32"/>
      <c r="E79" s="20"/>
      <c r="F79" s="20"/>
      <c r="G79" s="33"/>
    </row>
    <row r="80" spans="4:7" x14ac:dyDescent="0.25">
      <c r="D80" s="98"/>
      <c r="E80" s="20"/>
      <c r="F80" s="20"/>
      <c r="G80" s="33"/>
    </row>
    <row r="81" spans="4:10" x14ac:dyDescent="0.25">
      <c r="D81" s="98"/>
      <c r="E81" s="20"/>
      <c r="F81" s="20"/>
      <c r="G81" s="33"/>
    </row>
    <row r="82" spans="4:10" x14ac:dyDescent="0.25">
      <c r="D82" s="98"/>
      <c r="E82" s="20"/>
      <c r="F82" s="20"/>
      <c r="G82" s="33"/>
    </row>
    <row r="83" spans="4:10" x14ac:dyDescent="0.25">
      <c r="D83" s="98"/>
      <c r="E83" s="20"/>
      <c r="F83" s="20"/>
      <c r="G83" s="33"/>
    </row>
    <row r="84" spans="4:10" x14ac:dyDescent="0.25">
      <c r="D84" s="100"/>
      <c r="E84" s="20"/>
      <c r="F84" s="20"/>
      <c r="G84" s="33"/>
    </row>
    <row r="85" spans="4:10" x14ac:dyDescent="0.25">
      <c r="D85" s="100"/>
      <c r="E85" s="20"/>
      <c r="F85" s="20"/>
      <c r="G85" s="33"/>
    </row>
    <row r="86" spans="4:10" x14ac:dyDescent="0.25">
      <c r="D86" s="32"/>
      <c r="E86" s="20"/>
      <c r="F86" s="20"/>
      <c r="G86" s="33"/>
    </row>
    <row r="87" spans="4:10" x14ac:dyDescent="0.25">
      <c r="D87" s="32"/>
      <c r="E87" s="20"/>
      <c r="F87" s="20"/>
      <c r="G87" s="33"/>
    </row>
    <row r="88" spans="4:10" x14ac:dyDescent="0.25">
      <c r="D88" s="32"/>
      <c r="E88" s="20"/>
      <c r="F88" s="33"/>
      <c r="G88" s="33"/>
    </row>
    <row r="89" spans="4:10" x14ac:dyDescent="0.25">
      <c r="D89" s="98"/>
      <c r="E89" s="20"/>
      <c r="F89" s="20"/>
      <c r="G89" s="33"/>
    </row>
    <row r="90" spans="4:10" x14ac:dyDescent="0.25">
      <c r="D90" s="32"/>
      <c r="E90" s="20"/>
      <c r="F90" s="20"/>
      <c r="G90" s="33"/>
    </row>
    <row r="91" spans="4:10" x14ac:dyDescent="0.25">
      <c r="D91" s="32"/>
      <c r="E91" s="20"/>
      <c r="F91" s="20"/>
      <c r="G91" s="33"/>
      <c r="J91" s="86"/>
    </row>
    <row r="92" spans="4:10" x14ac:dyDescent="0.25">
      <c r="D92" s="98"/>
      <c r="E92" s="20"/>
      <c r="F92" s="20"/>
      <c r="G92" s="33"/>
      <c r="J92" s="86"/>
    </row>
    <row r="93" spans="4:10" x14ac:dyDescent="0.25">
      <c r="D93" s="32"/>
      <c r="E93" s="20"/>
      <c r="F93" s="20"/>
      <c r="G93" s="33"/>
      <c r="J93" s="86"/>
    </row>
    <row r="94" spans="4:10" x14ac:dyDescent="0.25">
      <c r="D94" s="98"/>
      <c r="E94" s="20"/>
      <c r="F94" s="20"/>
      <c r="G94" s="33"/>
      <c r="J94" s="86"/>
    </row>
    <row r="95" spans="4:10" x14ac:dyDescent="0.25">
      <c r="D95" s="98"/>
      <c r="E95" s="20"/>
      <c r="F95" s="20"/>
      <c r="G95" s="33"/>
      <c r="J95" s="86"/>
    </row>
    <row r="96" spans="4:10" x14ac:dyDescent="0.25">
      <c r="D96" s="98"/>
      <c r="E96" s="20"/>
      <c r="F96" s="20"/>
      <c r="G96" s="33"/>
      <c r="J96" s="86"/>
    </row>
    <row r="97" spans="4:10" x14ac:dyDescent="0.25">
      <c r="D97" s="100"/>
      <c r="E97" s="20"/>
      <c r="F97" s="20"/>
      <c r="G97" s="33"/>
      <c r="J97" s="86"/>
    </row>
    <row r="98" spans="4:10" x14ac:dyDescent="0.25">
      <c r="D98" s="100"/>
      <c r="E98" s="20"/>
      <c r="F98" s="20"/>
      <c r="G98" s="33"/>
      <c r="J98" s="86"/>
    </row>
    <row r="99" spans="4:10" x14ac:dyDescent="0.25">
      <c r="D99" s="98"/>
      <c r="E99" s="20"/>
      <c r="F99" s="20"/>
      <c r="G99" s="33"/>
      <c r="J99" s="86"/>
    </row>
    <row r="100" spans="4:10" x14ac:dyDescent="0.25">
      <c r="D100" s="32"/>
      <c r="E100" s="20"/>
      <c r="F100" s="20"/>
      <c r="G100" s="33"/>
      <c r="J100" s="86"/>
    </row>
    <row r="101" spans="4:10" x14ac:dyDescent="0.25">
      <c r="D101" s="32"/>
      <c r="E101" s="20"/>
      <c r="F101" s="20"/>
      <c r="G101" s="33"/>
      <c r="J101" s="86"/>
    </row>
    <row r="102" spans="4:10" x14ac:dyDescent="0.25">
      <c r="D102" s="32"/>
      <c r="E102" s="20"/>
      <c r="F102" s="20"/>
      <c r="G102" s="33"/>
      <c r="J102" s="86"/>
    </row>
    <row r="103" spans="4:10" x14ac:dyDescent="0.25">
      <c r="D103" s="98"/>
      <c r="E103" s="20"/>
      <c r="F103" s="20"/>
      <c r="G103" s="33"/>
      <c r="J103" s="86"/>
    </row>
    <row r="104" spans="4:10" x14ac:dyDescent="0.25">
      <c r="D104" s="32"/>
      <c r="E104" s="20"/>
      <c r="F104" s="20"/>
      <c r="G104" s="33"/>
      <c r="J104" s="86"/>
    </row>
    <row r="105" spans="4:10" x14ac:dyDescent="0.25">
      <c r="D105" s="98"/>
      <c r="E105" s="20"/>
      <c r="F105" s="20"/>
      <c r="G105" s="33"/>
      <c r="J105" s="86"/>
    </row>
    <row r="106" spans="4:10" x14ac:dyDescent="0.25">
      <c r="D106" s="32"/>
      <c r="E106" s="20"/>
      <c r="F106" s="20"/>
      <c r="G106" s="33"/>
      <c r="J106" s="86"/>
    </row>
    <row r="107" spans="4:10" x14ac:dyDescent="0.25">
      <c r="D107" s="32"/>
      <c r="E107" s="20"/>
      <c r="F107" s="20"/>
      <c r="G107" s="33"/>
      <c r="J107" s="86"/>
    </row>
    <row r="108" spans="4:10" x14ac:dyDescent="0.25">
      <c r="D108" s="32"/>
      <c r="E108" s="20"/>
      <c r="F108" s="20"/>
      <c r="G108" s="33"/>
      <c r="J108" s="86"/>
    </row>
    <row r="109" spans="4:10" x14ac:dyDescent="0.25">
      <c r="D109" s="98"/>
      <c r="E109" s="20"/>
      <c r="F109" s="20"/>
      <c r="G109" s="33"/>
      <c r="J109" s="86"/>
    </row>
    <row r="110" spans="4:10" x14ac:dyDescent="0.25">
      <c r="D110" s="98"/>
      <c r="E110" s="20"/>
      <c r="F110" s="20"/>
      <c r="G110" s="33"/>
      <c r="J110" s="86"/>
    </row>
    <row r="111" spans="4:10" x14ac:dyDescent="0.25">
      <c r="D111" s="98"/>
      <c r="E111" s="20"/>
      <c r="F111" s="20"/>
      <c r="G111" s="33"/>
      <c r="J111" s="86"/>
    </row>
    <row r="112" spans="4:10" x14ac:dyDescent="0.25">
      <c r="D112" s="98"/>
      <c r="E112" s="20"/>
      <c r="F112" s="20"/>
      <c r="G112" s="33"/>
      <c r="J112" s="86"/>
    </row>
    <row r="113" spans="2:10" x14ac:dyDescent="0.25">
      <c r="D113" s="32"/>
      <c r="E113" s="20"/>
      <c r="F113" s="20"/>
      <c r="G113" s="33"/>
      <c r="J113" s="86"/>
    </row>
    <row r="114" spans="2:10" x14ac:dyDescent="0.25">
      <c r="D114" s="98"/>
      <c r="E114" s="20"/>
      <c r="F114" s="20"/>
      <c r="G114" s="33"/>
      <c r="J114" s="86"/>
    </row>
    <row r="115" spans="2:10" x14ac:dyDescent="0.25">
      <c r="D115" s="32"/>
      <c r="E115" s="20"/>
      <c r="F115" s="20"/>
      <c r="G115" s="33"/>
      <c r="J115" s="86"/>
    </row>
    <row r="116" spans="2:10" x14ac:dyDescent="0.25">
      <c r="D116" s="32"/>
      <c r="E116" s="20"/>
      <c r="F116" s="20"/>
      <c r="G116" s="33"/>
      <c r="J116" s="86"/>
    </row>
    <row r="117" spans="2:10" x14ac:dyDescent="0.25">
      <c r="D117" s="32"/>
      <c r="E117" s="20"/>
      <c r="F117" s="20"/>
      <c r="G117" s="33"/>
      <c r="J117" s="86"/>
    </row>
    <row r="118" spans="2:10" x14ac:dyDescent="0.25">
      <c r="D118" s="32"/>
      <c r="E118" s="20"/>
      <c r="F118" s="20"/>
      <c r="G118" s="33"/>
      <c r="J118" s="86"/>
    </row>
    <row r="119" spans="2:10" x14ac:dyDescent="0.25">
      <c r="D119" s="32"/>
      <c r="E119" s="20"/>
      <c r="F119" s="20"/>
      <c r="G119" s="33"/>
      <c r="J119" s="86"/>
    </row>
    <row r="120" spans="2:10" x14ac:dyDescent="0.25">
      <c r="D120" s="32"/>
      <c r="E120" s="20"/>
      <c r="F120" s="20"/>
      <c r="G120" s="33"/>
      <c r="J120" s="86"/>
    </row>
    <row r="121" spans="2:10" x14ac:dyDescent="0.25">
      <c r="D121" s="32"/>
      <c r="E121" s="20"/>
      <c r="F121" s="20"/>
      <c r="G121" s="33"/>
      <c r="J121" s="86"/>
    </row>
    <row r="122" spans="2:10" x14ac:dyDescent="0.25">
      <c r="D122" s="32"/>
      <c r="E122" s="20"/>
      <c r="F122" s="20"/>
      <c r="G122" s="33"/>
      <c r="J122" s="86"/>
    </row>
    <row r="123" spans="2:10" x14ac:dyDescent="0.25">
      <c r="D123" s="32"/>
      <c r="E123" s="20"/>
      <c r="F123" s="20"/>
      <c r="G123" s="33"/>
      <c r="J123" s="86"/>
    </row>
    <row r="124" spans="2:10" x14ac:dyDescent="0.25">
      <c r="D124" s="32"/>
      <c r="E124" s="20"/>
      <c r="F124" s="20"/>
      <c r="G124" s="33"/>
    </row>
    <row r="125" spans="2:10" x14ac:dyDescent="0.25">
      <c r="D125" s="32"/>
      <c r="E125" s="20"/>
      <c r="F125" s="20"/>
      <c r="G125" s="33"/>
    </row>
    <row r="126" spans="2:10" x14ac:dyDescent="0.25">
      <c r="B126" s="33"/>
      <c r="D126" s="98"/>
      <c r="E126" s="101"/>
      <c r="F126" s="20"/>
      <c r="G126" s="33"/>
    </row>
    <row r="127" spans="2:10" x14ac:dyDescent="0.25">
      <c r="D127" s="98"/>
      <c r="E127" s="20"/>
      <c r="F127" s="20"/>
      <c r="G127" s="33"/>
    </row>
    <row r="128" spans="2:10" x14ac:dyDescent="0.25">
      <c r="D128" s="98"/>
      <c r="E128" s="20"/>
      <c r="F128" s="20"/>
      <c r="G128" s="33"/>
    </row>
    <row r="129" spans="2:7" x14ac:dyDescent="0.25">
      <c r="D129" s="98"/>
      <c r="E129" s="20"/>
      <c r="F129" s="20"/>
      <c r="G129" s="33"/>
    </row>
    <row r="130" spans="2:7" x14ac:dyDescent="0.25">
      <c r="B130" s="33"/>
      <c r="C130" s="33"/>
      <c r="D130" s="32"/>
      <c r="E130" s="20"/>
      <c r="F130" s="20"/>
      <c r="G130" s="33"/>
    </row>
    <row r="131" spans="2:7" x14ac:dyDescent="0.25">
      <c r="D131" s="98"/>
      <c r="E131" s="20"/>
      <c r="F131" s="20"/>
      <c r="G131" s="33"/>
    </row>
    <row r="132" spans="2:7" x14ac:dyDescent="0.25">
      <c r="D132" s="98"/>
      <c r="E132" s="20"/>
      <c r="F132" s="20"/>
      <c r="G132" s="33"/>
    </row>
    <row r="133" spans="2:7" x14ac:dyDescent="0.25">
      <c r="D133" s="98"/>
      <c r="E133" s="20"/>
      <c r="F133" s="20"/>
      <c r="G133" s="33"/>
    </row>
    <row r="134" spans="2:7" x14ac:dyDescent="0.25">
      <c r="D134" s="98"/>
      <c r="E134" s="20"/>
      <c r="F134" s="20"/>
      <c r="G134" s="33"/>
    </row>
    <row r="135" spans="2:7" x14ac:dyDescent="0.25">
      <c r="D135" s="98"/>
      <c r="E135" s="20"/>
      <c r="F135" s="20"/>
      <c r="G135" s="33"/>
    </row>
    <row r="136" spans="2:7" x14ac:dyDescent="0.25">
      <c r="D136" s="98"/>
      <c r="E136" s="20"/>
      <c r="F136" s="20"/>
      <c r="G136" s="33"/>
    </row>
    <row r="137" spans="2:7" x14ac:dyDescent="0.25">
      <c r="D137" s="98"/>
      <c r="E137" s="20"/>
      <c r="F137" s="20"/>
      <c r="G137" s="33"/>
    </row>
    <row r="138" spans="2:7" x14ac:dyDescent="0.25">
      <c r="D138" s="98"/>
      <c r="E138" s="20"/>
      <c r="F138" s="20"/>
      <c r="G138" s="33"/>
    </row>
    <row r="139" spans="2:7" x14ac:dyDescent="0.25">
      <c r="D139" s="98"/>
      <c r="E139" s="20"/>
      <c r="F139" s="20"/>
      <c r="G139" s="33"/>
    </row>
    <row r="140" spans="2:7" x14ac:dyDescent="0.25">
      <c r="B140" s="33"/>
      <c r="C140" s="33"/>
      <c r="D140" s="32"/>
      <c r="E140" s="20"/>
      <c r="F140" s="20"/>
      <c r="G140" s="33"/>
    </row>
    <row r="141" spans="2:7" x14ac:dyDescent="0.25">
      <c r="D141" s="98"/>
      <c r="E141" s="20"/>
      <c r="F141" s="20"/>
      <c r="G141" s="33"/>
    </row>
    <row r="142" spans="2:7" x14ac:dyDescent="0.25">
      <c r="D142" s="98"/>
      <c r="E142" s="20"/>
      <c r="F142" s="20"/>
      <c r="G142" s="33"/>
    </row>
    <row r="143" spans="2:7" x14ac:dyDescent="0.25">
      <c r="B143" s="33"/>
      <c r="C143" s="33"/>
      <c r="D143" s="32"/>
      <c r="E143" s="20"/>
      <c r="F143" s="20"/>
      <c r="G143" s="33"/>
    </row>
    <row r="144" spans="2:7" x14ac:dyDescent="0.25">
      <c r="D144" s="98"/>
      <c r="E144" s="20"/>
      <c r="F144" s="20"/>
      <c r="G144" s="33"/>
    </row>
    <row r="145" spans="2:10" x14ac:dyDescent="0.25">
      <c r="D145" s="98"/>
      <c r="E145" s="20"/>
      <c r="F145" s="20"/>
      <c r="G145" s="33"/>
    </row>
    <row r="146" spans="2:10" x14ac:dyDescent="0.25">
      <c r="B146" s="33"/>
      <c r="C146" s="33"/>
      <c r="D146" s="100"/>
      <c r="E146" s="20"/>
      <c r="F146" s="20"/>
      <c r="G146" s="33"/>
    </row>
    <row r="147" spans="2:10" x14ac:dyDescent="0.25">
      <c r="D147" s="98"/>
      <c r="E147" s="20"/>
      <c r="F147" s="20"/>
      <c r="G147" s="33"/>
    </row>
    <row r="148" spans="2:10" x14ac:dyDescent="0.25">
      <c r="B148" s="33"/>
      <c r="C148" s="33"/>
      <c r="D148" s="100"/>
      <c r="E148" s="20"/>
      <c r="F148" s="20"/>
      <c r="G148" s="33"/>
    </row>
    <row r="149" spans="2:10" x14ac:dyDescent="0.25">
      <c r="D149" s="98"/>
      <c r="E149" s="20"/>
      <c r="F149" s="20"/>
      <c r="G149" s="33"/>
    </row>
    <row r="150" spans="2:10" x14ac:dyDescent="0.25">
      <c r="D150" s="98"/>
      <c r="E150" s="20"/>
      <c r="F150" s="20"/>
      <c r="G150" s="33"/>
    </row>
    <row r="151" spans="2:10" x14ac:dyDescent="0.25">
      <c r="D151" s="98"/>
      <c r="E151" s="20"/>
      <c r="F151" s="20"/>
      <c r="G151" s="33"/>
    </row>
    <row r="152" spans="2:10" x14ac:dyDescent="0.25">
      <c r="D152" s="98"/>
      <c r="E152" s="20"/>
      <c r="F152" s="20"/>
      <c r="G152" s="33"/>
    </row>
    <row r="153" spans="2:10" x14ac:dyDescent="0.25">
      <c r="B153" s="33"/>
      <c r="C153" s="33"/>
      <c r="D153" s="100"/>
      <c r="E153" s="20"/>
      <c r="F153" s="20"/>
      <c r="G153" s="33"/>
    </row>
    <row r="154" spans="2:10" x14ac:dyDescent="0.25">
      <c r="D154" s="98"/>
      <c r="E154" s="20"/>
      <c r="F154" s="20"/>
      <c r="G154" s="33"/>
    </row>
    <row r="155" spans="2:10" x14ac:dyDescent="0.25">
      <c r="B155" s="33"/>
      <c r="C155" s="33"/>
      <c r="D155" s="100"/>
      <c r="E155" s="20"/>
      <c r="F155" s="20"/>
      <c r="G155" s="33"/>
    </row>
    <row r="156" spans="2:10" x14ac:dyDescent="0.25">
      <c r="D156" s="98"/>
      <c r="E156" s="20"/>
      <c r="F156" s="20"/>
      <c r="G156" s="33"/>
    </row>
    <row r="157" spans="2:10" x14ac:dyDescent="0.25">
      <c r="B157" s="33"/>
      <c r="C157" s="33"/>
      <c r="D157" s="100"/>
      <c r="E157" s="20"/>
      <c r="F157" s="20"/>
      <c r="G157" s="33"/>
    </row>
    <row r="158" spans="2:10" x14ac:dyDescent="0.25">
      <c r="D158" s="98"/>
      <c r="E158" s="20"/>
      <c r="F158" s="20"/>
      <c r="G158" s="33"/>
      <c r="J158" s="86"/>
    </row>
    <row r="159" spans="2:10" x14ac:dyDescent="0.25">
      <c r="D159" s="98"/>
      <c r="E159" s="20"/>
      <c r="F159" s="20"/>
      <c r="G159" s="33"/>
      <c r="J159" s="86"/>
    </row>
    <row r="160" spans="2:10" x14ac:dyDescent="0.25">
      <c r="D160" s="98"/>
      <c r="E160" s="20"/>
      <c r="F160" s="20"/>
      <c r="G160" s="33"/>
      <c r="J160" s="86"/>
    </row>
    <row r="161" spans="2:10" x14ac:dyDescent="0.25">
      <c r="D161" s="98"/>
      <c r="E161" s="20"/>
      <c r="F161" s="20"/>
      <c r="G161" s="33"/>
      <c r="J161" s="86"/>
    </row>
    <row r="162" spans="2:10" x14ac:dyDescent="0.25">
      <c r="D162" s="98"/>
      <c r="E162" s="20"/>
      <c r="F162" s="20"/>
      <c r="G162" s="33"/>
      <c r="J162" s="86"/>
    </row>
    <row r="163" spans="2:10" x14ac:dyDescent="0.25">
      <c r="D163" s="98"/>
      <c r="E163" s="20"/>
      <c r="F163" s="20"/>
      <c r="G163" s="33"/>
      <c r="J163" s="86"/>
    </row>
    <row r="164" spans="2:10" x14ac:dyDescent="0.25">
      <c r="D164" s="98"/>
      <c r="E164" s="20"/>
      <c r="F164" s="20"/>
      <c r="G164" s="33"/>
      <c r="J164" s="86"/>
    </row>
    <row r="165" spans="2:10" x14ac:dyDescent="0.25">
      <c r="B165" s="33"/>
      <c r="C165" s="33"/>
      <c r="D165" s="32"/>
      <c r="E165" s="20"/>
      <c r="F165" s="20"/>
      <c r="G165" s="33"/>
      <c r="J165" s="86"/>
    </row>
    <row r="166" spans="2:10" x14ac:dyDescent="0.25">
      <c r="B166" s="33"/>
      <c r="C166" s="33"/>
      <c r="D166" s="32"/>
      <c r="E166" s="20"/>
      <c r="F166" s="20"/>
      <c r="G166" s="33"/>
      <c r="J166" s="86"/>
    </row>
    <row r="167" spans="2:10" x14ac:dyDescent="0.25">
      <c r="D167" s="98"/>
      <c r="E167" s="20"/>
      <c r="F167" s="20"/>
      <c r="G167" s="33"/>
      <c r="J167" s="86"/>
    </row>
    <row r="168" spans="2:10" x14ac:dyDescent="0.25">
      <c r="B168" s="33"/>
      <c r="C168" s="33"/>
      <c r="D168" s="32"/>
      <c r="E168" s="20"/>
      <c r="F168" s="20"/>
      <c r="G168" s="33"/>
      <c r="J168" s="86"/>
    </row>
    <row r="169" spans="2:10" x14ac:dyDescent="0.25">
      <c r="D169" s="98"/>
      <c r="E169" s="20"/>
      <c r="F169" s="20"/>
      <c r="G169" s="33"/>
      <c r="J169" s="86"/>
    </row>
    <row r="170" spans="2:10" x14ac:dyDescent="0.25">
      <c r="B170" s="33"/>
      <c r="C170" s="33"/>
      <c r="D170" s="100"/>
      <c r="E170" s="20"/>
      <c r="F170" s="20"/>
      <c r="G170" s="33"/>
      <c r="J170" s="86"/>
    </row>
    <row r="171" spans="2:10" x14ac:dyDescent="0.25">
      <c r="D171" s="98"/>
      <c r="E171" s="20"/>
      <c r="F171" s="20"/>
      <c r="G171" s="33"/>
      <c r="J171" s="86"/>
    </row>
    <row r="172" spans="2:10" x14ac:dyDescent="0.25">
      <c r="D172" s="98"/>
      <c r="E172" s="20"/>
      <c r="F172" s="20"/>
      <c r="G172" s="33"/>
      <c r="J172" s="86"/>
    </row>
    <row r="173" spans="2:10" x14ac:dyDescent="0.25">
      <c r="B173" s="33"/>
      <c r="C173" s="33"/>
      <c r="D173" s="100"/>
      <c r="E173" s="20"/>
      <c r="F173" s="20"/>
      <c r="G173" s="33"/>
      <c r="J173" s="86"/>
    </row>
    <row r="174" spans="2:10" x14ac:dyDescent="0.25">
      <c r="B174" s="33"/>
      <c r="C174" s="33"/>
      <c r="D174" s="32"/>
      <c r="E174" s="20"/>
      <c r="F174" s="20"/>
      <c r="G174" s="33"/>
      <c r="J174" s="86"/>
    </row>
    <row r="175" spans="2:10" x14ac:dyDescent="0.25">
      <c r="B175" s="33"/>
      <c r="C175" s="33"/>
      <c r="D175" s="100"/>
      <c r="E175" s="20"/>
      <c r="F175" s="20"/>
      <c r="G175" s="33"/>
      <c r="J175" s="86"/>
    </row>
    <row r="176" spans="2:10" x14ac:dyDescent="0.25">
      <c r="D176" s="98"/>
      <c r="E176" s="20"/>
      <c r="F176" s="20"/>
      <c r="G176" s="33"/>
      <c r="J176" s="86"/>
    </row>
    <row r="177" spans="2:10" x14ac:dyDescent="0.25">
      <c r="D177" s="98"/>
      <c r="E177" s="20"/>
      <c r="F177" s="20"/>
      <c r="G177" s="33"/>
      <c r="J177" s="86"/>
    </row>
    <row r="178" spans="2:10" x14ac:dyDescent="0.25">
      <c r="D178" s="98"/>
      <c r="E178" s="20"/>
      <c r="F178" s="20"/>
      <c r="G178" s="33"/>
      <c r="J178" s="86"/>
    </row>
    <row r="179" spans="2:10" x14ac:dyDescent="0.25">
      <c r="D179" s="98"/>
      <c r="E179" s="20"/>
      <c r="F179" s="20"/>
      <c r="G179" s="33"/>
      <c r="J179" s="86"/>
    </row>
    <row r="180" spans="2:10" x14ac:dyDescent="0.25">
      <c r="D180" s="98"/>
      <c r="E180" s="20"/>
      <c r="F180" s="20"/>
      <c r="G180" s="33"/>
      <c r="J180" s="86"/>
    </row>
    <row r="181" spans="2:10" x14ac:dyDescent="0.25">
      <c r="B181" s="33"/>
      <c r="D181" s="98"/>
      <c r="E181" s="20"/>
      <c r="F181" s="20"/>
      <c r="G181" s="33"/>
      <c r="J181" s="86"/>
    </row>
    <row r="182" spans="2:10" x14ac:dyDescent="0.25">
      <c r="D182" s="98"/>
      <c r="E182" s="20"/>
      <c r="F182" s="20"/>
      <c r="G182" s="33"/>
      <c r="J182" s="86"/>
    </row>
    <row r="183" spans="2:10" x14ac:dyDescent="0.25">
      <c r="D183" s="98"/>
      <c r="E183" s="20"/>
      <c r="F183" s="20"/>
      <c r="G183" s="33"/>
      <c r="J183" s="86"/>
    </row>
    <row r="184" spans="2:10" x14ac:dyDescent="0.25">
      <c r="D184" s="98"/>
      <c r="E184" s="20"/>
      <c r="F184" s="20"/>
      <c r="G184" s="33"/>
      <c r="J184" s="86"/>
    </row>
    <row r="185" spans="2:10" x14ac:dyDescent="0.25">
      <c r="D185" s="98"/>
      <c r="E185" s="20"/>
      <c r="F185" s="20"/>
      <c r="G185" s="33"/>
      <c r="J185" s="86"/>
    </row>
    <row r="186" spans="2:10" x14ac:dyDescent="0.25">
      <c r="D186" s="98"/>
      <c r="E186" s="20"/>
      <c r="F186" s="20"/>
      <c r="G186" s="33"/>
      <c r="J186" s="86"/>
    </row>
    <row r="187" spans="2:10" x14ac:dyDescent="0.25">
      <c r="D187" s="98"/>
      <c r="E187" s="20"/>
      <c r="F187" s="20"/>
      <c r="G187" s="33"/>
      <c r="J187" s="86"/>
    </row>
    <row r="188" spans="2:10" x14ac:dyDescent="0.25">
      <c r="B188" s="33"/>
      <c r="C188" s="33"/>
      <c r="D188" s="32"/>
      <c r="E188" s="20"/>
      <c r="F188" s="20"/>
      <c r="G188" s="33"/>
      <c r="J188" s="86"/>
    </row>
    <row r="189" spans="2:10" x14ac:dyDescent="0.25">
      <c r="D189" s="98"/>
      <c r="E189" s="20"/>
      <c r="F189" s="20"/>
      <c r="G189" s="33"/>
      <c r="J189" s="86"/>
    </row>
    <row r="190" spans="2:10" x14ac:dyDescent="0.25">
      <c r="D190" s="98"/>
      <c r="E190" s="20"/>
      <c r="F190" s="20"/>
      <c r="G190" s="33"/>
    </row>
    <row r="191" spans="2:10" x14ac:dyDescent="0.25">
      <c r="D191" s="98"/>
      <c r="E191" s="20"/>
      <c r="F191" s="20"/>
      <c r="G191" s="33"/>
    </row>
    <row r="192" spans="2:10" x14ac:dyDescent="0.25">
      <c r="D192" s="98"/>
      <c r="E192" s="20"/>
      <c r="F192" s="20"/>
      <c r="G192" s="33"/>
    </row>
    <row r="193" spans="2:7" x14ac:dyDescent="0.25">
      <c r="D193" s="98"/>
      <c r="E193" s="20"/>
      <c r="F193" s="20"/>
      <c r="G193" s="33"/>
    </row>
    <row r="194" spans="2:7" x14ac:dyDescent="0.25">
      <c r="B194" s="33"/>
      <c r="C194" s="33"/>
      <c r="D194" s="100"/>
      <c r="E194" s="20"/>
      <c r="F194" s="20"/>
      <c r="G194" s="33"/>
    </row>
    <row r="195" spans="2:7" x14ac:dyDescent="0.25">
      <c r="D195" s="98"/>
      <c r="E195" s="20"/>
      <c r="F195" s="20"/>
      <c r="G195" s="33"/>
    </row>
    <row r="196" spans="2:7" x14ac:dyDescent="0.25">
      <c r="D196" s="98"/>
      <c r="E196" s="20"/>
      <c r="F196" s="20"/>
      <c r="G196" s="33"/>
    </row>
    <row r="197" spans="2:7" x14ac:dyDescent="0.25">
      <c r="B197" s="33"/>
      <c r="C197" s="33"/>
      <c r="D197" s="32"/>
      <c r="E197" s="20"/>
      <c r="F197" s="20"/>
      <c r="G197" s="33"/>
    </row>
    <row r="198" spans="2:7" x14ac:dyDescent="0.25">
      <c r="D198" s="98"/>
      <c r="E198" s="20"/>
      <c r="F198" s="20"/>
      <c r="G198" s="33"/>
    </row>
    <row r="199" spans="2:7" x14ac:dyDescent="0.25">
      <c r="B199" s="33"/>
      <c r="C199" s="33"/>
      <c r="D199" s="100"/>
      <c r="E199" s="20"/>
      <c r="F199" s="20"/>
      <c r="G199" s="33"/>
    </row>
    <row r="200" spans="2:7" x14ac:dyDescent="0.25">
      <c r="D200" s="98"/>
      <c r="E200" s="20"/>
      <c r="F200" s="20"/>
      <c r="G200" s="33"/>
    </row>
    <row r="201" spans="2:7" x14ac:dyDescent="0.25">
      <c r="B201" s="33"/>
      <c r="C201" s="33"/>
      <c r="D201" s="100"/>
      <c r="E201" s="20"/>
      <c r="F201" s="20"/>
      <c r="G201" s="33"/>
    </row>
    <row r="202" spans="2:7" x14ac:dyDescent="0.25">
      <c r="D202" s="98"/>
      <c r="E202" s="20"/>
      <c r="F202" s="20"/>
      <c r="G202" s="33"/>
    </row>
    <row r="203" spans="2:7" x14ac:dyDescent="0.25">
      <c r="B203" s="33"/>
      <c r="C203" s="33"/>
      <c r="D203" s="32"/>
      <c r="E203" s="20"/>
      <c r="F203" s="20"/>
      <c r="G203" s="33"/>
    </row>
    <row r="204" spans="2:7" x14ac:dyDescent="0.25">
      <c r="D204" s="98"/>
      <c r="E204" s="20"/>
      <c r="F204" s="20"/>
      <c r="G204" s="33"/>
    </row>
    <row r="205" spans="2:7" x14ac:dyDescent="0.25">
      <c r="D205" s="98"/>
      <c r="E205" s="20"/>
      <c r="F205" s="20"/>
      <c r="G205" s="33"/>
    </row>
    <row r="206" spans="2:7" x14ac:dyDescent="0.25">
      <c r="D206" s="98"/>
      <c r="E206" s="20"/>
      <c r="F206" s="20"/>
      <c r="G206" s="33"/>
    </row>
    <row r="207" spans="2:7" x14ac:dyDescent="0.25">
      <c r="D207" s="98"/>
      <c r="E207" s="20"/>
      <c r="F207" s="20"/>
      <c r="G207" s="33"/>
    </row>
    <row r="208" spans="2:7" x14ac:dyDescent="0.25">
      <c r="D208" s="98"/>
      <c r="E208" s="20"/>
      <c r="F208" s="20"/>
      <c r="G208" s="33"/>
    </row>
    <row r="209" spans="2:7" x14ac:dyDescent="0.25">
      <c r="B209" s="33"/>
      <c r="C209" s="33"/>
      <c r="D209" s="32"/>
      <c r="E209" s="20"/>
      <c r="F209" s="20"/>
      <c r="G209" s="33"/>
    </row>
    <row r="210" spans="2:7" x14ac:dyDescent="0.25">
      <c r="D210" s="98"/>
      <c r="E210" s="20"/>
      <c r="F210" s="20"/>
      <c r="G210" s="33"/>
    </row>
    <row r="211" spans="2:7" x14ac:dyDescent="0.25">
      <c r="D211" s="98"/>
      <c r="E211" s="20"/>
      <c r="F211" s="20"/>
      <c r="G211" s="33"/>
    </row>
    <row r="212" spans="2:7" x14ac:dyDescent="0.25">
      <c r="D212" s="98"/>
      <c r="E212" s="20"/>
      <c r="F212" s="20"/>
      <c r="G212" s="33"/>
    </row>
    <row r="213" spans="2:7" x14ac:dyDescent="0.25">
      <c r="D213" s="98"/>
      <c r="E213" s="20"/>
      <c r="F213" s="20"/>
      <c r="G213" s="33"/>
    </row>
    <row r="214" spans="2:7" x14ac:dyDescent="0.25">
      <c r="D214" s="98"/>
      <c r="E214" s="20"/>
      <c r="F214" s="20"/>
      <c r="G214" s="33"/>
    </row>
    <row r="215" spans="2:7" x14ac:dyDescent="0.25">
      <c r="D215" s="98"/>
      <c r="E215" s="20"/>
      <c r="F215" s="20"/>
      <c r="G215" s="33"/>
    </row>
    <row r="216" spans="2:7" x14ac:dyDescent="0.25">
      <c r="B216" s="33"/>
      <c r="C216" s="33"/>
      <c r="D216" s="32"/>
      <c r="E216" s="20"/>
      <c r="F216" s="20"/>
      <c r="G216" s="33"/>
    </row>
    <row r="217" spans="2:7" x14ac:dyDescent="0.25">
      <c r="B217" s="33"/>
      <c r="C217" s="33"/>
      <c r="D217" s="32"/>
      <c r="E217" s="20"/>
      <c r="F217" s="20"/>
      <c r="G217" s="33"/>
    </row>
    <row r="218" spans="2:7" x14ac:dyDescent="0.25">
      <c r="B218" s="33"/>
      <c r="C218" s="33"/>
      <c r="D218" s="32"/>
      <c r="E218" s="20"/>
      <c r="F218" s="20"/>
      <c r="G218" s="33"/>
    </row>
    <row r="219" spans="2:7" x14ac:dyDescent="0.25">
      <c r="B219" s="33"/>
      <c r="C219" s="33"/>
      <c r="D219" s="32"/>
      <c r="E219" s="20"/>
      <c r="F219" s="20"/>
      <c r="G219" s="33"/>
    </row>
    <row r="220" spans="2:7" x14ac:dyDescent="0.25">
      <c r="B220" s="33"/>
      <c r="C220" s="33"/>
      <c r="D220" s="32"/>
      <c r="E220" s="20"/>
      <c r="F220" s="20"/>
      <c r="G220" s="33"/>
    </row>
    <row r="221" spans="2:7" x14ac:dyDescent="0.25">
      <c r="B221" s="33"/>
      <c r="C221" s="33"/>
      <c r="D221" s="32"/>
      <c r="E221" s="20"/>
      <c r="F221" s="20"/>
      <c r="G221" s="33"/>
    </row>
    <row r="222" spans="2:7" x14ac:dyDescent="0.25">
      <c r="B222" s="33"/>
      <c r="C222" s="33"/>
      <c r="D222" s="32"/>
      <c r="E222" s="20"/>
      <c r="F222" s="20"/>
      <c r="G222" s="33"/>
    </row>
    <row r="223" spans="2:7" x14ac:dyDescent="0.25">
      <c r="B223" s="33"/>
      <c r="C223" s="33"/>
      <c r="D223" s="32"/>
      <c r="E223" s="20"/>
      <c r="F223" s="20"/>
      <c r="G223" s="33"/>
    </row>
    <row r="224" spans="2:7" x14ac:dyDescent="0.25">
      <c r="B224" s="33"/>
      <c r="C224" s="33"/>
      <c r="D224" s="32"/>
      <c r="E224" s="20"/>
      <c r="F224" s="20"/>
      <c r="G224" s="33"/>
    </row>
    <row r="225" spans="2:7" x14ac:dyDescent="0.25">
      <c r="B225" s="33"/>
      <c r="C225" s="33"/>
      <c r="D225" s="32"/>
      <c r="E225" s="20"/>
      <c r="F225" s="20"/>
      <c r="G225" s="33"/>
    </row>
    <row r="226" spans="2:7" x14ac:dyDescent="0.25">
      <c r="D226" s="98"/>
      <c r="E226" s="101"/>
      <c r="F226" s="20"/>
    </row>
    <row r="227" spans="2:7" x14ac:dyDescent="0.25">
      <c r="D227" s="98"/>
      <c r="E227" s="101"/>
      <c r="F227" s="20"/>
    </row>
    <row r="228" spans="2:7" x14ac:dyDescent="0.25">
      <c r="D228" s="98"/>
      <c r="E228" s="20"/>
      <c r="F228" s="20"/>
    </row>
    <row r="229" spans="2:7" x14ac:dyDescent="0.25">
      <c r="D229" s="98"/>
      <c r="E229" s="20"/>
      <c r="F229" s="20"/>
    </row>
    <row r="230" spans="2:7" x14ac:dyDescent="0.25">
      <c r="B230" s="33"/>
      <c r="C230" s="32"/>
      <c r="D230" s="100"/>
      <c r="E230" s="20"/>
      <c r="F230" s="20"/>
    </row>
    <row r="231" spans="2:7" x14ac:dyDescent="0.25">
      <c r="D231" s="98"/>
      <c r="E231" s="20"/>
      <c r="F231" s="20"/>
      <c r="G231" s="33"/>
    </row>
    <row r="232" spans="2:7" x14ac:dyDescent="0.25">
      <c r="B232" s="33"/>
      <c r="C232" s="32"/>
      <c r="D232" s="100"/>
      <c r="E232" s="20"/>
      <c r="F232" s="20"/>
    </row>
    <row r="233" spans="2:7" x14ac:dyDescent="0.25">
      <c r="D233" s="98"/>
      <c r="E233" s="20"/>
      <c r="F233" s="20"/>
    </row>
    <row r="234" spans="2:7" x14ac:dyDescent="0.25">
      <c r="B234" s="33"/>
      <c r="C234" s="32"/>
      <c r="D234" s="32"/>
      <c r="E234" s="20"/>
      <c r="F234" s="20"/>
    </row>
    <row r="235" spans="2:7" x14ac:dyDescent="0.25">
      <c r="D235" s="98"/>
      <c r="E235" s="20"/>
      <c r="F235" s="20"/>
    </row>
    <row r="236" spans="2:7" x14ac:dyDescent="0.25">
      <c r="B236" s="33"/>
      <c r="C236" s="32"/>
      <c r="D236" s="100"/>
      <c r="E236" s="20"/>
      <c r="F236" s="20"/>
    </row>
    <row r="237" spans="2:7" x14ac:dyDescent="0.25">
      <c r="B237" s="33"/>
      <c r="C237" s="32"/>
      <c r="D237" s="32"/>
      <c r="E237" s="20"/>
      <c r="F237" s="20"/>
    </row>
    <row r="238" spans="2:7" x14ac:dyDescent="0.25">
      <c r="D238" s="98"/>
      <c r="E238" s="20"/>
      <c r="F238" s="20"/>
    </row>
    <row r="239" spans="2:7" x14ac:dyDescent="0.25">
      <c r="B239" s="33"/>
      <c r="C239" s="32"/>
      <c r="D239" s="100"/>
      <c r="E239" s="20"/>
      <c r="F239" s="20"/>
    </row>
    <row r="240" spans="2:7" x14ac:dyDescent="0.25">
      <c r="D240" s="98"/>
      <c r="E240" s="20"/>
      <c r="F240" s="20"/>
    </row>
    <row r="241" spans="2:6" x14ac:dyDescent="0.25">
      <c r="B241" s="33"/>
      <c r="C241" s="32"/>
      <c r="D241" s="32"/>
      <c r="E241" s="20"/>
      <c r="F241" s="20"/>
    </row>
    <row r="242" spans="2:6" x14ac:dyDescent="0.25">
      <c r="B242" s="33"/>
      <c r="C242" s="32"/>
      <c r="D242" s="100"/>
      <c r="E242" s="20"/>
      <c r="F242" s="20"/>
    </row>
    <row r="243" spans="2:6" x14ac:dyDescent="0.25">
      <c r="D243" s="98"/>
      <c r="E243" s="20"/>
      <c r="F243" s="20"/>
    </row>
    <row r="244" spans="2:6" x14ac:dyDescent="0.25">
      <c r="B244" s="33"/>
      <c r="C244" s="32"/>
      <c r="D244" s="32"/>
      <c r="E244" s="20"/>
      <c r="F244" s="20"/>
    </row>
    <row r="245" spans="2:6" x14ac:dyDescent="0.25">
      <c r="D245" s="98"/>
      <c r="E245" s="20"/>
      <c r="F245" s="20"/>
    </row>
    <row r="246" spans="2:6" x14ac:dyDescent="0.25">
      <c r="D246" s="98"/>
      <c r="E246" s="20"/>
      <c r="F246" s="20"/>
    </row>
    <row r="247" spans="2:6" x14ac:dyDescent="0.25">
      <c r="B247" s="33"/>
      <c r="C247" s="32"/>
      <c r="D247" s="100"/>
      <c r="E247" s="20"/>
      <c r="F247" s="20"/>
    </row>
    <row r="248" spans="2:6" x14ac:dyDescent="0.25">
      <c r="D248" s="98"/>
      <c r="E248" s="20"/>
      <c r="F248" s="20"/>
    </row>
    <row r="249" spans="2:6" x14ac:dyDescent="0.25">
      <c r="D249" s="98"/>
      <c r="E249" s="20"/>
      <c r="F249" s="20"/>
    </row>
    <row r="250" spans="2:6" x14ac:dyDescent="0.25">
      <c r="B250" s="33"/>
      <c r="C250" s="32"/>
      <c r="D250" s="100"/>
      <c r="E250" s="20"/>
      <c r="F250" s="20"/>
    </row>
    <row r="251" spans="2:6" x14ac:dyDescent="0.25">
      <c r="B251" s="33"/>
      <c r="C251" s="32"/>
      <c r="D251" s="100"/>
      <c r="E251" s="20"/>
      <c r="F251" s="20"/>
    </row>
    <row r="252" spans="2:6" x14ac:dyDescent="0.25">
      <c r="B252" s="33"/>
      <c r="C252" s="32"/>
      <c r="D252" s="100"/>
      <c r="E252" s="20"/>
      <c r="F252" s="20"/>
    </row>
    <row r="253" spans="2:6" x14ac:dyDescent="0.25">
      <c r="D253" s="98"/>
      <c r="E253" s="20"/>
      <c r="F253" s="20"/>
    </row>
    <row r="254" spans="2:6" x14ac:dyDescent="0.25">
      <c r="B254" s="33"/>
      <c r="C254" s="32"/>
      <c r="D254" s="100"/>
      <c r="E254" s="20"/>
      <c r="F254" s="20"/>
    </row>
    <row r="255" spans="2:6" x14ac:dyDescent="0.25">
      <c r="D255" s="98"/>
      <c r="E255" s="20"/>
      <c r="F255" s="20"/>
    </row>
    <row r="256" spans="2:6" x14ac:dyDescent="0.25">
      <c r="B256" s="33"/>
      <c r="C256" s="32"/>
      <c r="D256" s="100"/>
      <c r="E256" s="20"/>
      <c r="F256" s="20"/>
    </row>
    <row r="257" spans="2:6" x14ac:dyDescent="0.25">
      <c r="D257" s="98"/>
      <c r="E257" s="20"/>
      <c r="F257" s="20"/>
    </row>
    <row r="258" spans="2:6" x14ac:dyDescent="0.25">
      <c r="B258" s="33"/>
      <c r="C258" s="32"/>
      <c r="D258" s="32"/>
      <c r="E258" s="20"/>
      <c r="F258" s="20"/>
    </row>
    <row r="259" spans="2:6" x14ac:dyDescent="0.25">
      <c r="B259" s="33"/>
      <c r="C259" s="32"/>
      <c r="D259" s="32"/>
      <c r="E259" s="20"/>
      <c r="F259" s="20"/>
    </row>
    <row r="260" spans="2:6" x14ac:dyDescent="0.25">
      <c r="B260" s="33"/>
      <c r="C260" s="32"/>
      <c r="D260" s="32"/>
      <c r="E260" s="20"/>
      <c r="F260" s="20"/>
    </row>
    <row r="261" spans="2:6" x14ac:dyDescent="0.25">
      <c r="D261" s="99"/>
      <c r="E261" s="20"/>
      <c r="F261" s="20"/>
    </row>
    <row r="262" spans="2:6" x14ac:dyDescent="0.25">
      <c r="D262" s="98"/>
      <c r="E262" s="20"/>
      <c r="F262" s="20"/>
    </row>
    <row r="263" spans="2:6" x14ac:dyDescent="0.25">
      <c r="B263" s="33"/>
      <c r="C263" s="32"/>
      <c r="D263" s="100"/>
      <c r="E263" s="20"/>
      <c r="F263" s="20"/>
    </row>
    <row r="264" spans="2:6" x14ac:dyDescent="0.25">
      <c r="D264" s="98"/>
      <c r="E264" s="20"/>
      <c r="F264" s="20"/>
    </row>
    <row r="265" spans="2:6" x14ac:dyDescent="0.25">
      <c r="D265" s="98"/>
      <c r="E265" s="20"/>
      <c r="F265" s="20"/>
    </row>
    <row r="266" spans="2:6" x14ac:dyDescent="0.25">
      <c r="D266" s="98"/>
      <c r="E266" s="20"/>
      <c r="F266" s="20"/>
    </row>
    <row r="267" spans="2:6" x14ac:dyDescent="0.25">
      <c r="B267" s="33"/>
      <c r="C267" s="32"/>
      <c r="D267" s="32"/>
      <c r="E267" s="20"/>
      <c r="F267" s="20"/>
    </row>
    <row r="268" spans="2:6" x14ac:dyDescent="0.25">
      <c r="D268" s="98"/>
      <c r="E268" s="20"/>
      <c r="F268" s="20"/>
    </row>
    <row r="269" spans="2:6" x14ac:dyDescent="0.25">
      <c r="B269" s="33"/>
      <c r="C269" s="32"/>
      <c r="D269" s="32"/>
      <c r="E269" s="20"/>
      <c r="F269" s="20"/>
    </row>
    <row r="270" spans="2:6" x14ac:dyDescent="0.25">
      <c r="D270" s="98"/>
      <c r="E270" s="20"/>
      <c r="F270" s="20"/>
    </row>
    <row r="271" spans="2:6" x14ac:dyDescent="0.25">
      <c r="D271" s="98"/>
      <c r="E271" s="20"/>
      <c r="F271" s="20"/>
    </row>
    <row r="272" spans="2:6" x14ac:dyDescent="0.25">
      <c r="D272" s="98"/>
      <c r="E272" s="20"/>
      <c r="F272" s="20"/>
    </row>
    <row r="273" spans="2:7" x14ac:dyDescent="0.25">
      <c r="D273" s="98"/>
      <c r="E273" s="20"/>
      <c r="F273" s="20"/>
    </row>
    <row r="274" spans="2:7" x14ac:dyDescent="0.25">
      <c r="D274" s="98"/>
      <c r="E274" s="20"/>
      <c r="F274" s="20"/>
    </row>
    <row r="275" spans="2:7" x14ac:dyDescent="0.25">
      <c r="D275" s="98"/>
      <c r="E275" s="20"/>
      <c r="F275" s="20"/>
    </row>
    <row r="276" spans="2:7" x14ac:dyDescent="0.25">
      <c r="D276" s="98"/>
      <c r="E276" s="20"/>
      <c r="F276" s="20"/>
    </row>
    <row r="277" spans="2:7" x14ac:dyDescent="0.25">
      <c r="D277" s="98"/>
      <c r="E277" s="20"/>
      <c r="F277" s="20"/>
    </row>
    <row r="278" spans="2:7" x14ac:dyDescent="0.25">
      <c r="B278" s="33"/>
      <c r="C278" s="32"/>
      <c r="D278" s="100"/>
      <c r="E278" s="20"/>
      <c r="F278" s="20"/>
    </row>
    <row r="279" spans="2:7" x14ac:dyDescent="0.25">
      <c r="D279" s="98"/>
      <c r="E279" s="20"/>
      <c r="F279" s="20"/>
    </row>
    <row r="280" spans="2:7" x14ac:dyDescent="0.25">
      <c r="D280" s="98"/>
      <c r="E280" s="20"/>
      <c r="F280" s="20"/>
    </row>
    <row r="281" spans="2:7" x14ac:dyDescent="0.25">
      <c r="D281" s="98"/>
      <c r="E281" s="20"/>
      <c r="F281" s="20"/>
    </row>
    <row r="282" spans="2:7" x14ac:dyDescent="0.25">
      <c r="D282" s="98"/>
      <c r="E282" s="20"/>
      <c r="F282" s="20"/>
      <c r="G282" s="33"/>
    </row>
    <row r="283" spans="2:7" x14ac:dyDescent="0.25">
      <c r="B283" s="33"/>
      <c r="C283" s="32"/>
      <c r="D283" s="32"/>
      <c r="E283" s="20"/>
      <c r="F283" s="20"/>
    </row>
    <row r="284" spans="2:7" x14ac:dyDescent="0.25">
      <c r="B284" s="33"/>
      <c r="C284" s="32"/>
      <c r="D284" s="100"/>
      <c r="E284" s="20"/>
      <c r="F284" s="20"/>
    </row>
    <row r="285" spans="2:7" x14ac:dyDescent="0.25">
      <c r="D285" s="98"/>
      <c r="E285" s="20"/>
      <c r="F285" s="20"/>
    </row>
    <row r="286" spans="2:7" x14ac:dyDescent="0.25">
      <c r="B286" s="33"/>
      <c r="C286" s="32"/>
      <c r="D286" s="100"/>
      <c r="E286" s="20"/>
      <c r="F286" s="20"/>
    </row>
    <row r="287" spans="2:7" x14ac:dyDescent="0.25">
      <c r="B287" s="33"/>
      <c r="C287" s="32"/>
      <c r="D287" s="100"/>
      <c r="E287" s="20"/>
      <c r="F287" s="20"/>
    </row>
    <row r="288" spans="2:7" x14ac:dyDescent="0.25">
      <c r="D288" s="98"/>
      <c r="E288" s="20"/>
      <c r="F288" s="20"/>
    </row>
    <row r="289" spans="2:6" x14ac:dyDescent="0.25">
      <c r="D289" s="98"/>
      <c r="E289" s="20"/>
      <c r="F289" s="20"/>
    </row>
    <row r="290" spans="2:6" x14ac:dyDescent="0.25">
      <c r="B290" s="33"/>
      <c r="C290" s="32"/>
      <c r="D290" s="100"/>
      <c r="E290" s="20"/>
      <c r="F290" s="20"/>
    </row>
    <row r="291" spans="2:6" x14ac:dyDescent="0.25">
      <c r="D291" s="98"/>
      <c r="E291" s="20"/>
      <c r="F291" s="20"/>
    </row>
    <row r="292" spans="2:6" x14ac:dyDescent="0.25">
      <c r="D292" s="98"/>
      <c r="E292" s="20"/>
      <c r="F292" s="20"/>
    </row>
    <row r="293" spans="2:6" x14ac:dyDescent="0.25">
      <c r="B293" s="33"/>
      <c r="C293" s="32"/>
      <c r="D293" s="100"/>
      <c r="E293" s="20"/>
      <c r="F293" s="20"/>
    </row>
    <row r="294" spans="2:6" x14ac:dyDescent="0.25">
      <c r="B294" s="33"/>
      <c r="C294" s="32"/>
      <c r="D294" s="100"/>
      <c r="E294" s="20"/>
      <c r="F294" s="20"/>
    </row>
    <row r="295" spans="2:6" x14ac:dyDescent="0.25">
      <c r="D295" s="99"/>
      <c r="E295" s="20"/>
      <c r="F295" s="20"/>
    </row>
    <row r="296" spans="2:6" x14ac:dyDescent="0.25">
      <c r="D296" s="98"/>
      <c r="E296" s="20"/>
      <c r="F296" s="20"/>
    </row>
    <row r="297" spans="2:6" x14ac:dyDescent="0.25">
      <c r="D297" s="98"/>
      <c r="E297" s="20"/>
      <c r="F297" s="20"/>
    </row>
    <row r="298" spans="2:6" x14ac:dyDescent="0.25">
      <c r="B298" s="33"/>
      <c r="C298" s="32"/>
      <c r="D298" s="32"/>
      <c r="E298" s="20"/>
      <c r="F298" s="20"/>
    </row>
    <row r="299" spans="2:6" x14ac:dyDescent="0.25">
      <c r="B299" s="33"/>
      <c r="C299" s="32"/>
      <c r="D299" s="32"/>
      <c r="E299" s="20"/>
      <c r="F299" s="20"/>
    </row>
    <row r="300" spans="2:6" x14ac:dyDescent="0.25">
      <c r="B300" s="33"/>
      <c r="C300" s="32"/>
      <c r="D300" s="100"/>
      <c r="E300" s="20"/>
      <c r="F300" s="20"/>
    </row>
    <row r="301" spans="2:6" x14ac:dyDescent="0.25">
      <c r="B301" s="33"/>
      <c r="C301" s="32"/>
      <c r="D301" s="100"/>
      <c r="E301" s="20"/>
      <c r="F301" s="20"/>
    </row>
    <row r="302" spans="2:6" x14ac:dyDescent="0.25">
      <c r="B302" s="33"/>
      <c r="C302" s="32"/>
      <c r="D302" s="100"/>
      <c r="E302" s="20"/>
      <c r="F302" s="20"/>
    </row>
    <row r="303" spans="2:6" x14ac:dyDescent="0.25">
      <c r="B303" s="33"/>
      <c r="C303" s="32"/>
      <c r="D303" s="100"/>
      <c r="E303" s="20"/>
      <c r="F303" s="20"/>
    </row>
    <row r="304" spans="2:6" x14ac:dyDescent="0.25">
      <c r="B304" s="33"/>
      <c r="C304" s="32"/>
      <c r="D304" s="32"/>
      <c r="E304" s="20"/>
      <c r="F304" s="20"/>
    </row>
    <row r="305" spans="2:6" x14ac:dyDescent="0.25">
      <c r="B305" s="33"/>
      <c r="C305" s="32"/>
      <c r="D305" s="100"/>
      <c r="E305" s="20"/>
      <c r="F305" s="20"/>
    </row>
    <row r="306" spans="2:6" x14ac:dyDescent="0.25">
      <c r="B306" s="33"/>
      <c r="C306" s="32"/>
      <c r="D306" s="100"/>
      <c r="E306" s="20"/>
      <c r="F306" s="20"/>
    </row>
    <row r="307" spans="2:6" x14ac:dyDescent="0.25">
      <c r="D307" s="98"/>
      <c r="E307" s="20"/>
      <c r="F307" s="20"/>
    </row>
    <row r="308" spans="2:6" x14ac:dyDescent="0.25">
      <c r="D308" s="99"/>
      <c r="E308" s="20"/>
      <c r="F308" s="20"/>
    </row>
    <row r="309" spans="2:6" x14ac:dyDescent="0.25">
      <c r="D309" s="98"/>
      <c r="E309" s="20"/>
      <c r="F309" s="20"/>
    </row>
    <row r="310" spans="2:6" x14ac:dyDescent="0.25">
      <c r="B310" s="33"/>
      <c r="C310" s="32"/>
      <c r="D310" s="32"/>
      <c r="E310" s="20"/>
      <c r="F310" s="20"/>
    </row>
    <row r="311" spans="2:6" x14ac:dyDescent="0.25">
      <c r="D311" s="98"/>
      <c r="E311" s="20"/>
      <c r="F311" s="20"/>
    </row>
    <row r="312" spans="2:6" x14ac:dyDescent="0.25">
      <c r="B312" s="33"/>
      <c r="C312" s="32"/>
      <c r="D312" s="100"/>
      <c r="E312" s="20"/>
      <c r="F312" s="20"/>
    </row>
    <row r="313" spans="2:6" x14ac:dyDescent="0.25">
      <c r="D313" s="99"/>
      <c r="E313" s="20"/>
      <c r="F313" s="20"/>
    </row>
    <row r="314" spans="2:6" x14ac:dyDescent="0.25">
      <c r="D314" s="32"/>
      <c r="E314" s="20"/>
      <c r="F314" s="20"/>
    </row>
    <row r="315" spans="2:6" x14ac:dyDescent="0.25">
      <c r="D315" s="32"/>
      <c r="E315" s="20"/>
      <c r="F315" s="20"/>
    </row>
    <row r="316" spans="2:6" x14ac:dyDescent="0.25">
      <c r="D316" s="32"/>
      <c r="E316" s="20"/>
      <c r="F316" s="20"/>
    </row>
    <row r="317" spans="2:6" x14ac:dyDescent="0.25">
      <c r="D317" s="32"/>
      <c r="E317" s="20"/>
      <c r="F317" s="20"/>
    </row>
    <row r="318" spans="2:6" x14ac:dyDescent="0.25">
      <c r="D318" s="32"/>
      <c r="E318" s="20"/>
      <c r="F318" s="20"/>
    </row>
    <row r="319" spans="2:6" x14ac:dyDescent="0.25">
      <c r="C319" s="33"/>
      <c r="D319" s="99"/>
      <c r="E319" s="20"/>
      <c r="F319" s="20"/>
    </row>
    <row r="320" spans="2:6" x14ac:dyDescent="0.25">
      <c r="C320" s="33"/>
      <c r="D320" s="99"/>
      <c r="E320" s="20"/>
      <c r="F320" s="20"/>
    </row>
    <row r="321" spans="1:6" x14ac:dyDescent="0.25">
      <c r="C321" s="33"/>
      <c r="D321" s="99"/>
      <c r="E321" s="20"/>
      <c r="F321" s="20"/>
    </row>
    <row r="322" spans="1:6" x14ac:dyDescent="0.25">
      <c r="C322" s="33"/>
      <c r="D322" s="99"/>
      <c r="E322" s="20"/>
      <c r="F322" s="20"/>
    </row>
    <row r="323" spans="1:6" x14ac:dyDescent="0.25">
      <c r="C323" s="33"/>
      <c r="D323" s="99"/>
      <c r="E323" s="20"/>
      <c r="F323" s="20"/>
    </row>
    <row r="324" spans="1:6" x14ac:dyDescent="0.25">
      <c r="C324" s="33"/>
      <c r="D324" s="99"/>
      <c r="E324" s="20"/>
      <c r="F324" s="20"/>
    </row>
    <row r="325" spans="1:6" x14ac:dyDescent="0.25">
      <c r="C325" s="33"/>
      <c r="D325" s="99"/>
      <c r="E325" s="20"/>
      <c r="F325" s="20"/>
    </row>
    <row r="326" spans="1:6" x14ac:dyDescent="0.25">
      <c r="C326" s="33"/>
      <c r="D326" s="99"/>
      <c r="E326" s="20"/>
      <c r="F326" s="20"/>
    </row>
    <row r="327" spans="1:6" x14ac:dyDescent="0.25">
      <c r="C327" s="33"/>
      <c r="D327" s="99"/>
      <c r="E327" s="20"/>
      <c r="F327" s="20"/>
    </row>
    <row r="328" spans="1:6" x14ac:dyDescent="0.25">
      <c r="D328" s="33"/>
    </row>
    <row r="329" spans="1:6" x14ac:dyDescent="0.25">
      <c r="A329" s="102"/>
      <c r="D329" s="33"/>
    </row>
    <row r="330" spans="1:6" x14ac:dyDescent="0.25">
      <c r="B330" s="1"/>
      <c r="D330" s="33"/>
    </row>
    <row r="331" spans="1:6" x14ac:dyDescent="0.25">
      <c r="A331" s="102"/>
      <c r="D331" s="33"/>
    </row>
    <row r="332" spans="1:6" x14ac:dyDescent="0.25">
      <c r="B332" s="33"/>
      <c r="C332" s="33"/>
      <c r="D332" s="32"/>
      <c r="E332" s="20"/>
      <c r="F332" s="31"/>
    </row>
    <row r="333" spans="1:6" x14ac:dyDescent="0.25">
      <c r="D333" s="32"/>
      <c r="E333" s="20"/>
    </row>
    <row r="334" spans="1:6" x14ac:dyDescent="0.25">
      <c r="A334" s="102"/>
      <c r="D334" s="33"/>
    </row>
  </sheetData>
  <sortState ref="A3:G334">
    <sortCondition descending="1" ref="F3:F3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</vt:lpstr>
      <vt:lpstr>courses</vt:lpstr>
      <vt:lpstr>BROUILLON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cp:lastPrinted>2015-04-11T13:38:42Z</cp:lastPrinted>
  <dcterms:created xsi:type="dcterms:W3CDTF">2015-02-08T16:22:35Z</dcterms:created>
  <dcterms:modified xsi:type="dcterms:W3CDTF">2015-09-12T07:03:51Z</dcterms:modified>
</cp:coreProperties>
</file>