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400" windowHeight="7995" activeTab="0"/>
  </bookViews>
  <sheets>
    <sheet name="BC" sheetId="1" r:id="rId1"/>
    <sheet name="Feuil2" sheetId="2" r:id="rId2"/>
    <sheet name="Feuil3" sheetId="3" r:id="rId3"/>
  </sheets>
  <definedNames>
    <definedName name="_xlnm.Print_Area" localSheetId="0">'BC'!$A$1:$Q$69,'BC'!$A$72:$Q$141</definedName>
  </definedNames>
  <calcPr fullCalcOnLoad="1"/>
</workbook>
</file>

<file path=xl/sharedStrings.xml><?xml version="1.0" encoding="utf-8"?>
<sst xmlns="http://schemas.openxmlformats.org/spreadsheetml/2006/main" count="353" uniqueCount="288">
  <si>
    <t>APPELLATION</t>
  </si>
  <si>
    <t>MILLESIME</t>
  </si>
  <si>
    <t>Prix vente CAVEAU</t>
  </si>
  <si>
    <t>REMISE en %</t>
  </si>
  <si>
    <t>TOTAL</t>
  </si>
  <si>
    <t>LAMBIC</t>
  </si>
  <si>
    <t>BLANCHE</t>
  </si>
  <si>
    <t>SPECIALE</t>
  </si>
  <si>
    <t>Prix vente CE</t>
  </si>
  <si>
    <t>2012-13</t>
  </si>
  <si>
    <t>Prix unité</t>
  </si>
  <si>
    <t>Prix pack</t>
  </si>
  <si>
    <t>Nb de packs</t>
  </si>
  <si>
    <t>VOS INFORMATIONS</t>
  </si>
  <si>
    <t>Service</t>
  </si>
  <si>
    <t>Pour plus d’information, consultez nos CGV sur notre site.</t>
  </si>
  <si>
    <t>Offre valable en France métropolitaine.</t>
  </si>
  <si>
    <t>PACK DE 8 et COFFRETS</t>
  </si>
  <si>
    <t>Type</t>
  </si>
  <si>
    <t>BLANCHE DE NAMUR 4.5°</t>
  </si>
  <si>
    <t>CUVEE DES TROLLS 7°</t>
  </si>
  <si>
    <t>KWAK 8.4°</t>
  </si>
  <si>
    <t>LINDEMANS FARO 4.2°</t>
  </si>
  <si>
    <t>LINDEMANS GUEUZE 4°</t>
  </si>
  <si>
    <t>LINDEMANS KRIEK 3.5°</t>
  </si>
  <si>
    <t>QUEUE CHARRUE AMBREE 5.5°</t>
  </si>
  <si>
    <t>QUEUE CHARRUE BLONDE 6.6°</t>
  </si>
  <si>
    <t>COFFRET AMATEUR</t>
  </si>
  <si>
    <t>COFFRET EXPERT</t>
  </si>
  <si>
    <t>CL</t>
  </si>
  <si>
    <t>2010-12</t>
  </si>
  <si>
    <t>Entreprise</t>
  </si>
  <si>
    <t>BORDEAUX Rosé</t>
  </si>
  <si>
    <t>2013-14</t>
  </si>
  <si>
    <t>BOUZERON (TERROIR)</t>
  </si>
  <si>
    <t>SAINT VERAN (TERROIR)</t>
  </si>
  <si>
    <t>VIRE CLESSE (TERROIR)</t>
  </si>
  <si>
    <t xml:space="preserve">POUILLY VINZELLES (TERROIR) </t>
  </si>
  <si>
    <t>SANTENAY (TRADITION)</t>
  </si>
  <si>
    <t>CHIROUBLES (TERROIR)</t>
  </si>
  <si>
    <t>BROUILLY (TERROIR)</t>
  </si>
  <si>
    <t>MORGON (TERROIR)</t>
  </si>
  <si>
    <t>COTEAUX BOURGUIGNONS (TERROIR)</t>
  </si>
  <si>
    <t>BOURGOGNE HAUTES COTES DE BEAUNE (TERROIR)</t>
  </si>
  <si>
    <t>BOURGOGNE COULANGES (TERROIR)</t>
  </si>
  <si>
    <t>SANTENAY 1er Cru (TRADITION)</t>
  </si>
  <si>
    <t>BOURGOGNE HAUTES COTES DE BEAUNE Rouge</t>
  </si>
  <si>
    <t>2012-14</t>
  </si>
  <si>
    <t>BORDEAUX Blanc</t>
  </si>
  <si>
    <t>BORDEAUX Rouge</t>
  </si>
  <si>
    <t>REINE DES LYS Blanc</t>
  </si>
  <si>
    <t>REINE DES LYS Rosé</t>
  </si>
  <si>
    <t>Nom et adresse (veuillez noter l'adresse de livraison si différente)</t>
  </si>
  <si>
    <r>
      <rPr>
        <b/>
        <sz val="9"/>
        <color indexed="8"/>
        <rFont val="Calibri"/>
        <family val="2"/>
      </rPr>
      <t>LES MILLESIMES</t>
    </r>
    <r>
      <rPr>
        <sz val="9"/>
        <color indexed="8"/>
        <rFont val="Calibri"/>
        <family val="2"/>
      </rPr>
      <t xml:space="preserve"> : Lorsque plusieurs millésimes figurent, cela signifie qu’ils seront disponibles de façon successive sans possibilité de choix. En cas de rupture de stock sur un vin, une appellation de même niveau ou de niveau supérieur sera proposée sur le bon de commande de notre site internet.</t>
    </r>
  </si>
  <si>
    <t>NOM</t>
  </si>
  <si>
    <t>Téléphone</t>
  </si>
  <si>
    <t>Mail</t>
  </si>
  <si>
    <t>CREMANT DE BOURGOGNE Rosé Sec</t>
  </si>
  <si>
    <t>BIERES BELGES</t>
  </si>
  <si>
    <t>*Nos vins sont vendus en bouteille de 75 cl en cartons de 6 bouteilles de même référence (sauf autre format mentionné).</t>
  </si>
  <si>
    <t xml:space="preserve">Nbre de cartons * </t>
  </si>
  <si>
    <t>Nbre de cartons *</t>
  </si>
  <si>
    <t>COFFRETS ET MAGNUMS</t>
  </si>
  <si>
    <t>PETILLANT PECHE - Les Péti'fruits</t>
  </si>
  <si>
    <t>PETILLANT PAMPLEMOUSSE - Les Péti'fruits</t>
  </si>
  <si>
    <t>PETILLANT CERISE - Les Péti'fruits</t>
  </si>
  <si>
    <t>PETILLANT FRAMBOISE - Les Péti'fruits</t>
  </si>
  <si>
    <t>CREMANT DE BOURGOGNE Blanc Brut - Lachassagne</t>
  </si>
  <si>
    <t>CREMANT DE BOURGOGNE Rosé Sec - Lachassagne</t>
  </si>
  <si>
    <t>CHAMPAGNE Brut - Charles Collin</t>
  </si>
  <si>
    <t>CHAMPAGNE Rosé - Charles Collin</t>
  </si>
  <si>
    <t>2011-12-14</t>
  </si>
  <si>
    <t>2011-14</t>
  </si>
  <si>
    <t>LA VIEILLE GRANGE - Villa d'Erg (VDF)</t>
  </si>
  <si>
    <t>-</t>
  </si>
  <si>
    <t>BORDEAUX MOELLEUX - Grand Théâtre</t>
  </si>
  <si>
    <t>SECRETS DE COLIGNAC (VDF)</t>
  </si>
  <si>
    <t>2008-10</t>
  </si>
  <si>
    <t>2008-09</t>
  </si>
  <si>
    <t>GRAIN DE FOLIE Rosé</t>
  </si>
  <si>
    <t>GRAIN DE FOLIE Rouge</t>
  </si>
  <si>
    <t>GRAIN DE FOLIE - Rosé Pamplemousse</t>
  </si>
  <si>
    <t>GRAIN DE FOLIE - Rosé Pêche</t>
  </si>
  <si>
    <t>JOURNEE BOURGUIGNONNE</t>
  </si>
  <si>
    <t>VESPA TOUR</t>
  </si>
  <si>
    <r>
      <t xml:space="preserve">BORDEAUX SUPERIEUR - Château Les Vergnes Beaulieu </t>
    </r>
    <r>
      <rPr>
        <i/>
        <sz val="9"/>
        <rFont val="Calibri"/>
        <family val="2"/>
      </rPr>
      <t>(caisse bois)</t>
    </r>
  </si>
  <si>
    <t>SAINT NICOLAS DE BOURGUEIL - Jean Voisier</t>
  </si>
  <si>
    <t>SAUMUR CHAMPIGNY - Domaine de la Seigneurie</t>
  </si>
  <si>
    <t>CHINON - Domaine Gatillon</t>
  </si>
  <si>
    <t>ANJOU VILLAGES Rouge - Domaine la Guillaumerie</t>
  </si>
  <si>
    <t>BOURGUEIL - Domaine Nathalie Omasson</t>
  </si>
  <si>
    <t>ROSE D'ANJOU - Anne Dexemple</t>
  </si>
  <si>
    <t>POUILLY FUME - Anne Dexemple</t>
  </si>
  <si>
    <t>COTEAUX DU LAYON - Domaine la Guillaumerie</t>
  </si>
  <si>
    <t>MENETOU SALON - Les Héritiers A.D.</t>
  </si>
  <si>
    <t>COUR-CHEVERNY - Domaine de la Démalerie</t>
  </si>
  <si>
    <t>REUILLY - Anne Dexemple</t>
  </si>
  <si>
    <t>SAUMUR - Les Héritiers A.D.</t>
  </si>
  <si>
    <t>BIB ET ROSE</t>
  </si>
  <si>
    <r>
      <t xml:space="preserve">COFFRET DECOUVERTE BORDEAUX </t>
    </r>
    <r>
      <rPr>
        <sz val="9"/>
        <rFont val="Calibri"/>
        <family val="2"/>
      </rPr>
      <t>(6 bouteilles)</t>
    </r>
  </si>
  <si>
    <r>
      <t xml:space="preserve">COFFRET DECOUVERTE BOURGOGNE </t>
    </r>
    <r>
      <rPr>
        <sz val="9"/>
        <rFont val="Calibri"/>
        <family val="2"/>
      </rPr>
      <t>(6 bouteilles)</t>
    </r>
  </si>
  <si>
    <r>
      <t xml:space="preserve">COFFRET DECOUVERTE VALLEE DU RHONE </t>
    </r>
    <r>
      <rPr>
        <sz val="9"/>
        <rFont val="Calibri"/>
        <family val="2"/>
      </rPr>
      <t>(6 bouteilles)</t>
    </r>
  </si>
  <si>
    <r>
      <t xml:space="preserve">COFFRET AMATEUR </t>
    </r>
    <r>
      <rPr>
        <sz val="9"/>
        <rFont val="Calibri"/>
        <family val="2"/>
      </rPr>
      <t>(15 bières)</t>
    </r>
  </si>
  <si>
    <r>
      <t xml:space="preserve">COFFRET EXPERT </t>
    </r>
    <r>
      <rPr>
        <sz val="9"/>
        <rFont val="Calibri"/>
        <family val="2"/>
      </rPr>
      <t>(15 bières)</t>
    </r>
  </si>
  <si>
    <r>
      <t>COFFRET DECOUVERTE AFRIQUE DU SUD</t>
    </r>
    <r>
      <rPr>
        <sz val="9"/>
        <rFont val="Calibri"/>
        <family val="2"/>
      </rPr>
      <t xml:space="preserve"> (6 bouteilles)</t>
    </r>
  </si>
  <si>
    <t>VIOGNIER - Western cap</t>
  </si>
  <si>
    <t>PINOTAGE - Western cap</t>
  </si>
  <si>
    <r>
      <t xml:space="preserve">COFFRET DECOUVERTE AFRIQUE DU SUD </t>
    </r>
    <r>
      <rPr>
        <sz val="9"/>
        <rFont val="Calibri"/>
        <family val="2"/>
      </rPr>
      <t>(6 bouteilles)</t>
    </r>
  </si>
  <si>
    <t>CHARDONNAY - Ernest Seguin (VDF)</t>
  </si>
  <si>
    <t>CHARDONNAY (EXCELLENCE) (VDF)</t>
  </si>
  <si>
    <r>
      <t xml:space="preserve">BOURGOGNE CHARDONNAY </t>
    </r>
    <r>
      <rPr>
        <i/>
        <sz val="11"/>
        <rFont val="Calibri"/>
        <family val="2"/>
      </rPr>
      <t>"Cuvée Jean Sans Peur"</t>
    </r>
    <r>
      <rPr>
        <b/>
        <sz val="11"/>
        <rFont val="Calibri"/>
        <family val="2"/>
      </rPr>
      <t xml:space="preserve"> (EXCELLENCE)</t>
    </r>
  </si>
  <si>
    <t>BOURGOGNE HAUTES COTES DE NUITS (EXCELLENCE)</t>
  </si>
  <si>
    <t>MONTAGNY (TRADITION)</t>
  </si>
  <si>
    <r>
      <t xml:space="preserve">MARANGES </t>
    </r>
    <r>
      <rPr>
        <i/>
        <sz val="11"/>
        <rFont val="Calibri"/>
        <family val="2"/>
      </rPr>
      <t>"Cuvée des Trois Croix"</t>
    </r>
    <r>
      <rPr>
        <b/>
        <sz val="11"/>
        <rFont val="Calibri"/>
        <family val="2"/>
      </rPr>
      <t xml:space="preserve"> (TRADITION)</t>
    </r>
  </si>
  <si>
    <t>RULLY 1er Cru (EXCELLENCE)</t>
  </si>
  <si>
    <r>
      <t xml:space="preserve">CHABLIS GRAND CRU </t>
    </r>
    <r>
      <rPr>
        <i/>
        <sz val="11"/>
        <rFont val="Calibri"/>
        <family val="2"/>
      </rPr>
      <t>"Valmur"</t>
    </r>
    <r>
      <rPr>
        <b/>
        <sz val="11"/>
        <rFont val="Calibri"/>
        <family val="2"/>
      </rPr>
      <t xml:space="preserve"> (TRADITION)</t>
    </r>
  </si>
  <si>
    <t>PINOT NOIR - Ernest Seguin (VDF)</t>
  </si>
  <si>
    <t>REGNIE (TERROIR)</t>
  </si>
  <si>
    <t>PINOT NOIR (EXCELLENCE) (VDF)</t>
  </si>
  <si>
    <t>JULIENAS (TERROIR)</t>
  </si>
  <si>
    <t>CHENAS (TERROIR)</t>
  </si>
  <si>
    <t>FLEURIE - Domaine des Grands Rochaux</t>
  </si>
  <si>
    <t>MOULIN A VENT (TRADITION)</t>
  </si>
  <si>
    <r>
      <t xml:space="preserve">MORGON </t>
    </r>
    <r>
      <rPr>
        <i/>
        <sz val="11"/>
        <rFont val="Calibri"/>
        <family val="2"/>
      </rPr>
      <t>"Les Charmes"</t>
    </r>
    <r>
      <rPr>
        <b/>
        <sz val="11"/>
        <rFont val="Calibri"/>
        <family val="2"/>
      </rPr>
      <t xml:space="preserve"> (EXCELLENCE)</t>
    </r>
  </si>
  <si>
    <t>BROUILLY (EXCELLENCE)</t>
  </si>
  <si>
    <r>
      <t xml:space="preserve">BOURGOGNE PINOT NOIR </t>
    </r>
    <r>
      <rPr>
        <i/>
        <sz val="11"/>
        <rFont val="Calibri"/>
        <family val="2"/>
      </rPr>
      <t>"Cuvée Jean Sans Peur"</t>
    </r>
    <r>
      <rPr>
        <b/>
        <sz val="11"/>
        <rFont val="Calibri"/>
        <family val="2"/>
      </rPr>
      <t>(EXCELLENCE)</t>
    </r>
  </si>
  <si>
    <r>
      <t xml:space="preserve">JULIENAS </t>
    </r>
    <r>
      <rPr>
        <i/>
        <sz val="11"/>
        <rFont val="Calibri"/>
        <family val="2"/>
      </rPr>
      <t>"Les Impatientes"</t>
    </r>
    <r>
      <rPr>
        <b/>
        <sz val="11"/>
        <rFont val="Calibri"/>
        <family val="2"/>
      </rPr>
      <t xml:space="preserve"> (EXCELLENCE)</t>
    </r>
  </si>
  <si>
    <r>
      <t xml:space="preserve">MOULIN A VENT </t>
    </r>
    <r>
      <rPr>
        <i/>
        <sz val="11"/>
        <rFont val="Calibri"/>
        <family val="2"/>
      </rPr>
      <t>"Les Pérelles"</t>
    </r>
    <r>
      <rPr>
        <b/>
        <sz val="11"/>
        <rFont val="Calibri"/>
        <family val="2"/>
      </rPr>
      <t xml:space="preserve"> (EXCELLENCE)</t>
    </r>
  </si>
  <si>
    <t>MERCUREY (TRADITION)</t>
  </si>
  <si>
    <t>IRANCY (TRADITION)</t>
  </si>
  <si>
    <t>MERCUREY "L'Audacieux" (EXCELLENCE)</t>
  </si>
  <si>
    <t>SAINT AUBIN (EXCELLENCE)</t>
  </si>
  <si>
    <t>MONTHELIE (EXCELLENCE)</t>
  </si>
  <si>
    <r>
      <t xml:space="preserve">BEAUNE 1er Cru </t>
    </r>
    <r>
      <rPr>
        <i/>
        <sz val="11"/>
        <rFont val="Calibri"/>
        <family val="2"/>
      </rPr>
      <t>"Les Champs Pimont"</t>
    </r>
    <r>
      <rPr>
        <b/>
        <sz val="11"/>
        <rFont val="Calibri"/>
        <family val="2"/>
      </rPr>
      <t xml:space="preserve"> (EXCELLENCE)</t>
    </r>
  </si>
  <si>
    <r>
      <t xml:space="preserve">SANTENAY 1er Cru </t>
    </r>
    <r>
      <rPr>
        <i/>
        <sz val="11"/>
        <rFont val="Calibri"/>
        <family val="2"/>
      </rPr>
      <t>"Maladière"</t>
    </r>
    <r>
      <rPr>
        <b/>
        <sz val="11"/>
        <rFont val="Calibri"/>
        <family val="2"/>
      </rPr>
      <t xml:space="preserve"> (EXCELLENCE)</t>
    </r>
  </si>
  <si>
    <t>SAINT AUBIN 1er Cru (TRADITION)</t>
  </si>
  <si>
    <t>FIXIN (EXCELLENCE)</t>
  </si>
  <si>
    <r>
      <t xml:space="preserve">MARANGES 1er Cru </t>
    </r>
    <r>
      <rPr>
        <i/>
        <sz val="11"/>
        <rFont val="Calibri"/>
        <family val="2"/>
      </rPr>
      <t>"La Fussière"</t>
    </r>
    <r>
      <rPr>
        <b/>
        <sz val="11"/>
        <rFont val="Calibri"/>
        <family val="2"/>
      </rPr>
      <t xml:space="preserve"> (TRADITION)</t>
    </r>
  </si>
  <si>
    <t>COTEAUX BOURGUIGNONS Blanc</t>
  </si>
  <si>
    <t>COTEAUX BOURGUIGNONS Rosé</t>
  </si>
  <si>
    <t>COTEAUX BOURGUIGNONS Rouge</t>
  </si>
  <si>
    <t>SANTENAY Rouge</t>
  </si>
  <si>
    <r>
      <t xml:space="preserve">MERCUREY 1er Cru Rouge </t>
    </r>
    <r>
      <rPr>
        <i/>
        <sz val="11"/>
        <rFont val="Calibri"/>
        <family val="2"/>
      </rPr>
      <t>"Clos des Montaigus"</t>
    </r>
  </si>
  <si>
    <r>
      <t xml:space="preserve">BOURGOGNE CHARDONNAY </t>
    </r>
    <r>
      <rPr>
        <i/>
        <sz val="11"/>
        <rFont val="Calibri"/>
        <family val="2"/>
      </rPr>
      <t>"Clos du château"</t>
    </r>
  </si>
  <si>
    <r>
      <t xml:space="preserve">BOURGOGNE PINOT NOIR </t>
    </r>
    <r>
      <rPr>
        <i/>
        <sz val="11"/>
        <rFont val="Calibri"/>
        <family val="2"/>
      </rPr>
      <t>"Clos du château"</t>
    </r>
  </si>
  <si>
    <r>
      <t xml:space="preserve">BOURGOGNE CHARDONNAY (PRESTIGE) </t>
    </r>
    <r>
      <rPr>
        <i/>
        <sz val="11"/>
        <rFont val="Calibri"/>
        <family val="2"/>
      </rPr>
      <t>"Clos du château"</t>
    </r>
  </si>
  <si>
    <r>
      <t xml:space="preserve">BOURGOGNE PINOT NOIR (PRESTIGE) </t>
    </r>
    <r>
      <rPr>
        <i/>
        <sz val="11"/>
        <rFont val="Calibri"/>
        <family val="2"/>
      </rPr>
      <t>"Clos du château"</t>
    </r>
  </si>
  <si>
    <t>CREMANT DE BOURGOGNE Blanc Brut</t>
  </si>
  <si>
    <t>IGP PAYS D'OC SYRAH</t>
  </si>
  <si>
    <r>
      <t xml:space="preserve">COTEAUX BOURGUIGNONS Rouge </t>
    </r>
    <r>
      <rPr>
        <i/>
        <sz val="11"/>
        <rFont val="Calibri"/>
        <family val="2"/>
      </rPr>
      <t>"Le Chant du Loup"</t>
    </r>
  </si>
  <si>
    <r>
      <t xml:space="preserve">COTEAUX BOURGUIGNONS Pinot Noir </t>
    </r>
    <r>
      <rPr>
        <i/>
        <sz val="11"/>
        <rFont val="Calibri"/>
        <family val="2"/>
      </rPr>
      <t>"Le Haut du Clos"</t>
    </r>
  </si>
  <si>
    <r>
      <t xml:space="preserve">MORGON </t>
    </r>
    <r>
      <rPr>
        <i/>
        <sz val="11"/>
        <rFont val="Calibri"/>
        <family val="2"/>
      </rPr>
      <t>"Côte du Py"</t>
    </r>
  </si>
  <si>
    <r>
      <t xml:space="preserve">BOURGOGNE CHARDONNAY </t>
    </r>
    <r>
      <rPr>
        <i/>
        <sz val="11"/>
        <rFont val="Calibri"/>
        <family val="2"/>
      </rPr>
      <t>"Les Charmes"</t>
    </r>
  </si>
  <si>
    <t>COSTIERES DE NIMES Blanc - Château St Bénézet</t>
  </si>
  <si>
    <t>VENTOUX Blanc - Villa d'Erg</t>
  </si>
  <si>
    <t>GRIGNAN LES ADHEMAR - Villa d'Erg</t>
  </si>
  <si>
    <t>COTES DU RHONE Blanc - Villa d'Erg</t>
  </si>
  <si>
    <r>
      <t xml:space="preserve">VIOGNIER </t>
    </r>
    <r>
      <rPr>
        <i/>
        <sz val="11"/>
        <rFont val="Calibri"/>
        <family val="2"/>
      </rPr>
      <t>"Le Temps des Grives"</t>
    </r>
    <r>
      <rPr>
        <b/>
        <sz val="11"/>
        <rFont val="Calibri"/>
        <family val="2"/>
      </rPr>
      <t xml:space="preserve"> (VDF)</t>
    </r>
  </si>
  <si>
    <t>LIRAC Blanc - Villa d'Erg</t>
  </si>
  <si>
    <t>COSTIERES DE NIMES Rosé - Château St Bénézet</t>
  </si>
  <si>
    <t>COTES DU RHONE Rosé - Villa d'Erg</t>
  </si>
  <si>
    <t>LIRAC Rosé Vieilles Vignes - Villa d'Erg</t>
  </si>
  <si>
    <r>
      <t xml:space="preserve">SYRAH </t>
    </r>
    <r>
      <rPr>
        <i/>
        <sz val="11"/>
        <rFont val="Calibri"/>
        <family val="2"/>
      </rPr>
      <t>"Rencontre Sauvage"</t>
    </r>
    <r>
      <rPr>
        <b/>
        <sz val="11"/>
        <rFont val="Calibri"/>
        <family val="2"/>
      </rPr>
      <t xml:space="preserve"> (VDF) </t>
    </r>
  </si>
  <si>
    <t>COTES DU RHONE Rouge - Villa d'Erg</t>
  </si>
  <si>
    <t>ROAIX Côtes du Rhône Village - Villa d'Erg</t>
  </si>
  <si>
    <t>VALREAS Côtes du Rhône Village - Villa d'Erg</t>
  </si>
  <si>
    <t>PLAN DE DIEU Côtes du Rhône Village</t>
  </si>
  <si>
    <t>COTES DU RHONE Rouge - Domaine Le Saint Laurent</t>
  </si>
  <si>
    <t>CAIRANNE Côtes du Rhône Village - Villa d'Erg</t>
  </si>
  <si>
    <t>LIRAC Rouge - Villa d'Erg</t>
  </si>
  <si>
    <t>COSTIERES DE NIMES - Château St Bénézet</t>
  </si>
  <si>
    <t>COTES DU RHONE Rouge - Domaine Fond Croze</t>
  </si>
  <si>
    <t>RASTEAU - Villa d'Erg</t>
  </si>
  <si>
    <t>VINSOBRES - Villa d'Erg</t>
  </si>
  <si>
    <t>CROZES HERMITAGE - Empreinte du Rhône</t>
  </si>
  <si>
    <t>BEAUMES DE VENISE - Villa d'Erg</t>
  </si>
  <si>
    <t>SAINT JOSEPH - Les Collines Pourpres</t>
  </si>
  <si>
    <r>
      <t xml:space="preserve">CROZES HERMITAGE </t>
    </r>
    <r>
      <rPr>
        <i/>
        <sz val="11"/>
        <rFont val="Calibri"/>
        <family val="2"/>
      </rPr>
      <t>"Rochegonde"</t>
    </r>
    <r>
      <rPr>
        <b/>
        <sz val="11"/>
        <rFont val="Calibri"/>
        <family val="2"/>
      </rPr>
      <t xml:space="preserve"> - Cave de Tain</t>
    </r>
  </si>
  <si>
    <t>SAINT JOSEPH - Le Grand Solitaire</t>
  </si>
  <si>
    <t>VACQUEYRAS - Villa d'Erg</t>
  </si>
  <si>
    <r>
      <t xml:space="preserve">CROZES HERMITAGE </t>
    </r>
    <r>
      <rPr>
        <i/>
        <sz val="11"/>
        <rFont val="Calibri"/>
        <family val="2"/>
      </rPr>
      <t>"Sélection Première"</t>
    </r>
    <r>
      <rPr>
        <b/>
        <sz val="11"/>
        <rFont val="Calibri"/>
        <family val="2"/>
      </rPr>
      <t xml:space="preserve"> - Cave de Tain</t>
    </r>
  </si>
  <si>
    <t>GIGONDAS - Villa d'Erg</t>
  </si>
  <si>
    <r>
      <t xml:space="preserve">SAINT JOSEPH </t>
    </r>
    <r>
      <rPr>
        <i/>
        <sz val="11"/>
        <rFont val="Calibri"/>
        <family val="2"/>
      </rPr>
      <t>"Sélection Première"</t>
    </r>
    <r>
      <rPr>
        <b/>
        <sz val="11"/>
        <rFont val="Calibri"/>
        <family val="2"/>
      </rPr>
      <t xml:space="preserve"> - Cave de Tain</t>
    </r>
  </si>
  <si>
    <t>CHÂTEAUNEUF DU PAPE - Villa d'Erg</t>
  </si>
  <si>
    <t>LANGUEDOC - Domaine Hélène</t>
  </si>
  <si>
    <t>IGP D'OC - Domaine La Santoline</t>
  </si>
  <si>
    <t>IGP COTEAUX DE NARBONNE - Bergerie Cassun</t>
  </si>
  <si>
    <t>SAINT CHINIAN - Bergerie Cassun</t>
  </si>
  <si>
    <t>CORBIERES - Domaine de Peyrevent</t>
  </si>
  <si>
    <t>MINERVOIS - Domaine La Santoline</t>
  </si>
  <si>
    <t>FITOU - Bergerie Cassun</t>
  </si>
  <si>
    <t>PIC SAINT LOUP Coteaux du Languedoc</t>
  </si>
  <si>
    <t>TERRASSES DU LARZAC Languedoc</t>
  </si>
  <si>
    <t>IGP HAUTERIVE - Domaine de Peyrevent</t>
  </si>
  <si>
    <t>BON DE COMMANDE GROUPEE AUTOMNE 2015</t>
  </si>
  <si>
    <t>EFFERVESCENTS</t>
  </si>
  <si>
    <t>AFRIQUE DU SUD</t>
  </si>
  <si>
    <t>MAISON COLIN SEGUIN - BOURGOGNE - VINS DE France</t>
  </si>
  <si>
    <t>DOMAINE PARIS L'HOSPITALIER</t>
  </si>
  <si>
    <t>CHÂTEAU DE LACHASSAGNE</t>
  </si>
  <si>
    <t>LES NATIVES</t>
  </si>
  <si>
    <t>VILLA D'ERG - VALLEE DU RHÔNE - VINS DE France</t>
  </si>
  <si>
    <t>BERGERIE CASSUN - LANGUEDOC</t>
  </si>
  <si>
    <t>CHÂTEAU LES VERGNES</t>
  </si>
  <si>
    <t xml:space="preserve">MARQUIS AIME DE COLIGNAC - BORDEAUX - SUD-OUEST - VINS DE France </t>
  </si>
  <si>
    <t>LES HERITIERS A.D. - VAL DE LOIRE - VINS DE France</t>
  </si>
  <si>
    <t xml:space="preserve">MICHEL KÜRTZ - ALSACE - VINS DE France </t>
  </si>
  <si>
    <t xml:space="preserve">ACTIVITES OENOTOURISTIQUES* </t>
  </si>
  <si>
    <t>* Prix par personne</t>
  </si>
  <si>
    <t>BORDEAUX Blanc - Chevalier Saint André</t>
  </si>
  <si>
    <t>GRAVES DE VAYRES Blanc - Marquis Aimé de Colignac</t>
  </si>
  <si>
    <t>COLOMBINE DE COLIGNAC (IGP)</t>
  </si>
  <si>
    <t>GRAVES Blanc - Marquis Aimé de Colignac</t>
  </si>
  <si>
    <t>GRAVES DE VAYRES Blanc - Château Haut Gayat</t>
  </si>
  <si>
    <t>PACHERENC DE VIC BILH - Marquis Aimé de Colignac</t>
  </si>
  <si>
    <t>MONBAZILLAC - Domaine de Guillonie</t>
  </si>
  <si>
    <r>
      <t xml:space="preserve">SAUTERNES - Château Saint Vincent </t>
    </r>
    <r>
      <rPr>
        <i/>
        <sz val="11"/>
        <rFont val="Calibri"/>
        <family val="2"/>
      </rPr>
      <t>"Cuvée du Seigneur"</t>
    </r>
  </si>
  <si>
    <t>AMAURY DE COLIGNAC Rosé (VDF)</t>
  </si>
  <si>
    <r>
      <t xml:space="preserve">COTES DE DURAS Rosé </t>
    </r>
    <r>
      <rPr>
        <i/>
        <sz val="11"/>
        <rFont val="Calibri"/>
        <family val="2"/>
      </rPr>
      <t>"Cuvée d'un soir"</t>
    </r>
    <r>
      <rPr>
        <b/>
        <sz val="11"/>
        <rFont val="Calibri"/>
        <family val="2"/>
      </rPr>
      <t xml:space="preserve"> - La Roche des Amours</t>
    </r>
  </si>
  <si>
    <t>AMAURY DE COLIGNAC (Merlot) (VDF)</t>
  </si>
  <si>
    <t>BERGERAC - Chevalier Grand Claud</t>
  </si>
  <si>
    <t>BORDEAUX Rouge - Chevalier Saint André</t>
  </si>
  <si>
    <t>GONZAGUE DE COLIGNAC (Cabernet Sauvignon) (VDF)</t>
  </si>
  <si>
    <r>
      <t xml:space="preserve">COTES DE DURAS Rouge </t>
    </r>
    <r>
      <rPr>
        <i/>
        <sz val="11"/>
        <rFont val="Calibri"/>
        <family val="2"/>
      </rPr>
      <t>"Cuvée d'un soir"</t>
    </r>
    <r>
      <rPr>
        <b/>
        <sz val="11"/>
        <rFont val="Calibri"/>
        <family val="2"/>
      </rPr>
      <t xml:space="preserve"> - La Roche des Amours</t>
    </r>
  </si>
  <si>
    <t>SAINTE FOY BORDEAUX - Vitus</t>
  </si>
  <si>
    <t>GRAVES DE VAYRES Rouge - Marquis Aimé de Colignac</t>
  </si>
  <si>
    <r>
      <t xml:space="preserve">FRONSAC </t>
    </r>
    <r>
      <rPr>
        <i/>
        <sz val="11"/>
        <rFont val="Calibri"/>
        <family val="2"/>
      </rPr>
      <t>"Cuvée Marquis de Colignac"</t>
    </r>
    <r>
      <rPr>
        <b/>
        <sz val="11"/>
        <rFont val="Calibri"/>
        <family val="2"/>
      </rPr>
      <t xml:space="preserve"> - Château Saint Nicolas</t>
    </r>
  </si>
  <si>
    <t>MADIRAN - Marquis Aimé de Colignac</t>
  </si>
  <si>
    <t>COTES DE BOURG - Château Lidonne</t>
  </si>
  <si>
    <t>COTES DE BORDEAUX CASTILLON - Château La Mondette</t>
  </si>
  <si>
    <t>GRAVES DE VAYRES - Château Haut Gayat</t>
  </si>
  <si>
    <t>BERGERAC - Brennus</t>
  </si>
  <si>
    <t>BORDEAUX Rouge - Château Le Marin</t>
  </si>
  <si>
    <t>CANON FRONSAC - Château Sorbier</t>
  </si>
  <si>
    <t>GRAVES - Château La Rocaille</t>
  </si>
  <si>
    <t>LUSSAC SAINT EMILION - Marquis Aimé de Colignac</t>
  </si>
  <si>
    <r>
      <t xml:space="preserve">HAUT MEDOC </t>
    </r>
    <r>
      <rPr>
        <i/>
        <sz val="11"/>
        <rFont val="Calibri"/>
        <family val="2"/>
      </rPr>
      <t>"Cuvée des Sœurs"</t>
    </r>
    <r>
      <rPr>
        <b/>
        <sz val="11"/>
        <rFont val="Calibri"/>
        <family val="2"/>
      </rPr>
      <t xml:space="preserve"> - Château de La Dame Blanche</t>
    </r>
  </si>
  <si>
    <t>BORDEAUX SUPERIEUR - Réserve Héritage du Marquis de Greyssac</t>
  </si>
  <si>
    <t>MONTAGNE SAINT EMILION - Marquis Aimé de Colignac</t>
  </si>
  <si>
    <t>MADIRAN - Domaine Clos Saint Martin</t>
  </si>
  <si>
    <t>PUISSEGUIN ST EMILION - Château Vieux Rigaud</t>
  </si>
  <si>
    <t>LALANDE DE POMEROL - Marquis Aimé de Colignac</t>
  </si>
  <si>
    <t>LUSSAC SAINT EMILION - Château Les Landes</t>
  </si>
  <si>
    <r>
      <t xml:space="preserve">CHARDONNAY </t>
    </r>
    <r>
      <rPr>
        <i/>
        <sz val="11"/>
        <rFont val="Calibri"/>
        <family val="2"/>
      </rPr>
      <t>"Grains d'Or"</t>
    </r>
    <r>
      <rPr>
        <b/>
        <sz val="11"/>
        <rFont val="Calibri"/>
        <family val="2"/>
      </rPr>
      <t>(VDF)</t>
    </r>
    <r>
      <rPr>
        <b/>
        <sz val="8"/>
        <color indexed="60"/>
        <rFont val="Calibri"/>
        <family val="2"/>
      </rPr>
      <t xml:space="preserve"> (bouteille de 50 cl)</t>
    </r>
  </si>
  <si>
    <r>
      <t xml:space="preserve">HAUT MEDOC </t>
    </r>
    <r>
      <rPr>
        <i/>
        <sz val="10"/>
        <rFont val="Calibri"/>
        <family val="2"/>
      </rPr>
      <t>"Cuvée du Moulin"</t>
    </r>
    <r>
      <rPr>
        <b/>
        <sz val="10"/>
        <rFont val="Calibri"/>
        <family val="2"/>
      </rPr>
      <t xml:space="preserve"> - Château Les Hauts de Gadet </t>
    </r>
    <r>
      <rPr>
        <i/>
        <sz val="9"/>
        <rFont val="Calibri"/>
        <family val="2"/>
      </rPr>
      <t>(caisse bois)</t>
    </r>
  </si>
  <si>
    <t>MEDOC - Château La Font-Neuve</t>
  </si>
  <si>
    <t>PUISSEGUIN ST EMILION - Château La Croix Guillotin</t>
  </si>
  <si>
    <t>LALANDE DE POMEROL - Pavillon La Croix Monsognac</t>
  </si>
  <si>
    <t>SAINT GEORGES SAINT EMILION - Château Croix de Thomas</t>
  </si>
  <si>
    <t>SAINT EMILION - Font Destiac</t>
  </si>
  <si>
    <t>SAINT EMILION - Château Perey Chevreuil</t>
  </si>
  <si>
    <t>SAINT EMILION Grand Cru - Château Les Rempards</t>
  </si>
  <si>
    <t>SAINT EMILION - Château Barrail Bellegrave</t>
  </si>
  <si>
    <t>SAINT EMILION Grand Cru - L'Etendard du Château Valade</t>
  </si>
  <si>
    <r>
      <t xml:space="preserve">PESSAC LEOGNAN </t>
    </r>
    <r>
      <rPr>
        <i/>
        <sz val="11"/>
        <color indexed="8"/>
        <rFont val="Calibri"/>
        <family val="2"/>
      </rPr>
      <t>"Arpège"</t>
    </r>
    <r>
      <rPr>
        <b/>
        <sz val="11"/>
        <color indexed="8"/>
        <rFont val="Calibri"/>
        <family val="2"/>
      </rPr>
      <t xml:space="preserve"> - Château Haut Nouchet</t>
    </r>
  </si>
  <si>
    <t>SAINT JULIEN - Baron Hélios</t>
  </si>
  <si>
    <t>POMEROL - Château Maillet</t>
  </si>
  <si>
    <t>MARGAUX - Château Laroque</t>
  </si>
  <si>
    <t>SAINT EMILION Grand Cru Classé - Château La Commanderie</t>
  </si>
  <si>
    <r>
      <t>SAUVIGNON</t>
    </r>
    <r>
      <rPr>
        <i/>
        <sz val="11"/>
        <color indexed="8"/>
        <rFont val="Calibri"/>
        <family val="2"/>
      </rPr>
      <t xml:space="preserve"> "Le Chant du Coq" </t>
    </r>
    <r>
      <rPr>
        <b/>
        <sz val="11"/>
        <color indexed="8"/>
        <rFont val="Calibri"/>
        <family val="2"/>
      </rPr>
      <t>(VDF)</t>
    </r>
  </si>
  <si>
    <t>MUSCADET - Anne Dexemple</t>
  </si>
  <si>
    <t>SAUMUR - Anne Dexemple</t>
  </si>
  <si>
    <t>TOURAINE SAUVIGNON - Anne Dexemple</t>
  </si>
  <si>
    <t>ANJOU Blanc - Domaine la Guillaumerie</t>
  </si>
  <si>
    <t>CHEVERNY - Domaine de la Démalerie</t>
  </si>
  <si>
    <r>
      <t xml:space="preserve">RIESLING Grand Cru </t>
    </r>
    <r>
      <rPr>
        <i/>
        <sz val="11"/>
        <rFont val="Calibri"/>
        <family val="2"/>
      </rPr>
      <t>"</t>
    </r>
    <r>
      <rPr>
        <i/>
        <sz val="11"/>
        <rFont val="Calibri"/>
        <family val="2"/>
      </rPr>
      <t>Rosacker"</t>
    </r>
    <r>
      <rPr>
        <b/>
        <sz val="11"/>
        <rFont val="Calibri"/>
        <family val="2"/>
      </rPr>
      <t>- Biecher &amp; Schall</t>
    </r>
  </si>
  <si>
    <r>
      <t xml:space="preserve">GEWURZTRAMINER Grand Cru </t>
    </r>
    <r>
      <rPr>
        <i/>
        <sz val="11"/>
        <rFont val="Calibri"/>
        <family val="2"/>
      </rPr>
      <t>"</t>
    </r>
    <r>
      <rPr>
        <i/>
        <sz val="11"/>
        <rFont val="Calibri"/>
        <family val="2"/>
      </rPr>
      <t>Steinert"</t>
    </r>
    <r>
      <rPr>
        <b/>
        <i/>
        <sz val="11"/>
        <rFont val="Calibri"/>
        <family val="2"/>
      </rPr>
      <t xml:space="preserve"> </t>
    </r>
    <r>
      <rPr>
        <b/>
        <sz val="11"/>
        <rFont val="Calibri"/>
        <family val="2"/>
      </rPr>
      <t>- Biecher &amp; Schall</t>
    </r>
  </si>
  <si>
    <r>
      <t xml:space="preserve">PINOT GRIS Grand Cru </t>
    </r>
    <r>
      <rPr>
        <i/>
        <sz val="11"/>
        <rFont val="Calibri"/>
        <family val="2"/>
      </rPr>
      <t>"</t>
    </r>
    <r>
      <rPr>
        <i/>
        <sz val="11"/>
        <rFont val="Calibri"/>
        <family val="2"/>
      </rPr>
      <t>Sporen"</t>
    </r>
    <r>
      <rPr>
        <b/>
        <i/>
        <sz val="11"/>
        <rFont val="Calibri"/>
        <family val="2"/>
      </rPr>
      <t xml:space="preserve"> </t>
    </r>
    <r>
      <rPr>
        <b/>
        <sz val="11"/>
        <rFont val="Calibri"/>
        <family val="2"/>
      </rPr>
      <t>- Biecher &amp; Schall</t>
    </r>
  </si>
  <si>
    <r>
      <t xml:space="preserve">PINOT GRIS </t>
    </r>
    <r>
      <rPr>
        <sz val="9"/>
        <rFont val="Calibri"/>
        <family val="2"/>
      </rPr>
      <t xml:space="preserve">VENDANGES TARDIVES </t>
    </r>
    <r>
      <rPr>
        <b/>
        <sz val="11"/>
        <rFont val="Calibri"/>
        <family val="2"/>
      </rPr>
      <t xml:space="preserve">- Biecher &amp; Schall </t>
    </r>
    <r>
      <rPr>
        <b/>
        <sz val="8"/>
        <color indexed="60"/>
        <rFont val="Calibri"/>
        <family val="2"/>
      </rPr>
      <t>(bouteille de 50 cl)</t>
    </r>
  </si>
  <si>
    <t>PINOT NOIR - Michel Kürtz (VDF)</t>
  </si>
  <si>
    <t>SYLVANER - Michel Kürtz</t>
  </si>
  <si>
    <t>RIESLING - Michel Kürtz</t>
  </si>
  <si>
    <r>
      <t>RIESLING</t>
    </r>
    <r>
      <rPr>
        <i/>
        <sz val="11"/>
        <rFont val="Calibri"/>
        <family val="2"/>
      </rPr>
      <t xml:space="preserve"> "Cuvée Anne"</t>
    </r>
    <r>
      <rPr>
        <b/>
        <sz val="11"/>
        <rFont val="Calibri"/>
        <family val="2"/>
      </rPr>
      <t>- Michel Kürtz</t>
    </r>
  </si>
  <si>
    <t>PINOT GRIS - Michel Kürtz</t>
  </si>
  <si>
    <t>GEWURZTRAMINER - Michel Kürtz</t>
  </si>
  <si>
    <r>
      <t xml:space="preserve">GEWURZTRAMINER </t>
    </r>
    <r>
      <rPr>
        <i/>
        <sz val="11"/>
        <rFont val="Calibri"/>
        <family val="2"/>
      </rPr>
      <t>"Cuvée Isabelle"</t>
    </r>
    <r>
      <rPr>
        <b/>
        <sz val="11"/>
        <rFont val="Calibri"/>
        <family val="2"/>
      </rPr>
      <t>- Michel Kürtz</t>
    </r>
  </si>
  <si>
    <r>
      <rPr>
        <b/>
        <sz val="9"/>
        <color indexed="8"/>
        <rFont val="Calibri"/>
        <family val="2"/>
      </rPr>
      <t>LA LIVRAISON</t>
    </r>
    <r>
      <rPr>
        <sz val="9"/>
        <color indexed="8"/>
        <rFont val="Calibri"/>
        <family val="2"/>
      </rPr>
      <t xml:space="preserve"> : La livraison interviendra sous 3 semaines environ après réception et confirmation de l’intégralité de la commande groupée (sauf si concernée par les dates de tournées).</t>
    </r>
  </si>
  <si>
    <r>
      <rPr>
        <b/>
        <sz val="9"/>
        <color indexed="8"/>
        <rFont val="Calibri"/>
        <family val="2"/>
      </rPr>
      <t>LES PRIX</t>
    </r>
    <r>
      <rPr>
        <sz val="9"/>
        <color indexed="8"/>
        <rFont val="Calibri"/>
        <family val="2"/>
      </rPr>
      <t xml:space="preserve"> : Les prix barrés catalogue sont les prix particuliers pratiqués par les producteurs. La remise en % est l’écart entre ce prix et celui proposé dans le cadre de l’offre «commande groupée». Les prix s’entendent en € (euros) TTC. Ces tarifs sont valables dans la limite des stocks disponibles, pour des commandes groupées atteignant le franco de port de 2000 €, passées entre le 14 septembre et 18 décembre 2015.</t>
    </r>
  </si>
  <si>
    <t>OFFRE</t>
  </si>
  <si>
    <r>
      <t xml:space="preserve">NUITS SAINT GEORGES - Les Hospices de Nuits </t>
    </r>
    <r>
      <rPr>
        <b/>
        <sz val="8"/>
        <color indexed="60"/>
        <rFont val="Calibri"/>
        <family val="2"/>
      </rPr>
      <t>(Vendu par 3 bouteilles)</t>
    </r>
  </si>
  <si>
    <r>
      <t>COTEAUX BOURGUIGNONS (TERROIR)</t>
    </r>
    <r>
      <rPr>
        <b/>
        <sz val="11"/>
        <color indexed="10"/>
        <rFont val="Calibri"/>
        <family val="2"/>
      </rPr>
      <t xml:space="preserve"> </t>
    </r>
    <r>
      <rPr>
        <b/>
        <sz val="9"/>
        <color indexed="10"/>
        <rFont val="Calibri"/>
        <family val="2"/>
      </rPr>
      <t>(saisissez le nombre de carton payant)</t>
    </r>
  </si>
  <si>
    <r>
      <t xml:space="preserve">BIB GRAMON BLANC (Vin d'Espagne) </t>
    </r>
    <r>
      <rPr>
        <b/>
        <sz val="8"/>
        <color indexed="60"/>
        <rFont val="Calibri"/>
        <family val="2"/>
      </rPr>
      <t>(Vendu à l'unité 10 L)</t>
    </r>
  </si>
  <si>
    <r>
      <t xml:space="preserve">BIB GRAMON ROSE (Vin d'Espagne) </t>
    </r>
    <r>
      <rPr>
        <b/>
        <sz val="8"/>
        <color indexed="60"/>
        <rFont val="Calibri"/>
        <family val="2"/>
      </rPr>
      <t>(Vendu à l'unité 10 L)</t>
    </r>
  </si>
  <si>
    <r>
      <t xml:space="preserve">BIB GRAMON ROUGE (Vin d'Espagne) </t>
    </r>
    <r>
      <rPr>
        <b/>
        <sz val="8"/>
        <color indexed="60"/>
        <rFont val="Calibri"/>
        <family val="2"/>
      </rPr>
      <t>(Vendu à l'unité 10 L)</t>
    </r>
  </si>
  <si>
    <r>
      <t xml:space="preserve">MAGNUM LACHASSAGNE PINOT NOIR </t>
    </r>
    <r>
      <rPr>
        <sz val="9"/>
        <color indexed="60"/>
        <rFont val="Calibri"/>
        <family val="2"/>
      </rPr>
      <t>(Vendu à l'unité 150 ml)</t>
    </r>
    <r>
      <rPr>
        <sz val="9"/>
        <rFont val="Calibri"/>
        <family val="2"/>
      </rPr>
      <t xml:space="preserve"> (étui bois)</t>
    </r>
  </si>
  <si>
    <r>
      <t xml:space="preserve">MAGNUM LACHASSAGNE CHARDONNAY </t>
    </r>
    <r>
      <rPr>
        <sz val="9"/>
        <color indexed="60"/>
        <rFont val="Calibri"/>
        <family val="2"/>
      </rPr>
      <t>(Vendu à l'unité 150 ml)</t>
    </r>
    <r>
      <rPr>
        <sz val="9"/>
        <rFont val="Calibri"/>
        <family val="2"/>
      </rPr>
      <t xml:space="preserve"> (étui bois)</t>
    </r>
  </si>
  <si>
    <r>
      <t xml:space="preserve">MAGNUM CINSAULT </t>
    </r>
    <r>
      <rPr>
        <b/>
        <sz val="11"/>
        <rFont val="Calibri"/>
        <family val="2"/>
      </rPr>
      <t>(VDF)</t>
    </r>
    <r>
      <rPr>
        <sz val="11"/>
        <rFont val="Calibri"/>
        <family val="2"/>
      </rPr>
      <t xml:space="preserve"> </t>
    </r>
    <r>
      <rPr>
        <sz val="9"/>
        <color indexed="60"/>
        <rFont val="Calibri"/>
        <family val="2"/>
      </rPr>
      <t xml:space="preserve">(Vendu à l'unité 150 ml) </t>
    </r>
  </si>
  <si>
    <r>
      <t>MAGNUM FAUGERES</t>
    </r>
    <r>
      <rPr>
        <b/>
        <sz val="11"/>
        <rFont val="Calibri"/>
        <family val="2"/>
      </rPr>
      <t xml:space="preserve"> </t>
    </r>
    <r>
      <rPr>
        <sz val="9"/>
        <color indexed="60"/>
        <rFont val="Calibri"/>
        <family val="2"/>
      </rPr>
      <t xml:space="preserve">(Vendu à l'unité 150 ml)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</si>
</sst>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00&quot; €&quot;_-;\-* #,##0.00&quot; €&quot;_-;_-* \-??&quot; €&quot;_-;_-@_-"/>
    <numFmt numFmtId="166" formatCode="_-* #,##0.00\ [$€-40C]_-;\-* #,##0.00\ [$€-40C]_-;_-* \-??\ [$€-40C]_-;_-@_-"/>
    <numFmt numFmtId="167" formatCode="#,##0_ ;\-#,##0\ "/>
    <numFmt numFmtId="168" formatCode="_-* #,##0.00\ [$€-40C]_-;\-* #,##0.00\ [$€-40C]_-;_-* &quot;-&quot;??\ [$€-40C]_-;_-@_-"/>
    <numFmt numFmtId="169" formatCode="[$-40C]dddd\ d\ mmmm\ yyyy"/>
    <numFmt numFmtId="170" formatCode="0#&quot; &quot;##&quot; &quot;##&quot; &quot;##&quot; &quot;##"/>
    <numFmt numFmtId="171" formatCode="0.0%"/>
    <numFmt numFmtId="172" formatCode="0.0"/>
    <numFmt numFmtId="173" formatCode="00000"/>
  </numFmts>
  <fonts count="76">
    <font>
      <sz val="11"/>
      <color theme="1"/>
      <name val="Calibri"/>
      <family val="2"/>
    </font>
    <font>
      <sz val="11"/>
      <color indexed="8"/>
      <name val="Calibri"/>
      <family val="2"/>
    </font>
    <font>
      <b/>
      <sz val="11"/>
      <color indexed="8"/>
      <name val="Calibri"/>
      <family val="2"/>
    </font>
    <font>
      <sz val="10"/>
      <name val="Arial"/>
      <family val="2"/>
    </font>
    <font>
      <sz val="12"/>
      <color indexed="8"/>
      <name val="Calibri"/>
      <family val="2"/>
    </font>
    <font>
      <sz val="8"/>
      <name val="Calibri"/>
      <family val="2"/>
    </font>
    <font>
      <sz val="10"/>
      <color indexed="8"/>
      <name val="Calibri"/>
      <family val="2"/>
    </font>
    <font>
      <sz val="9"/>
      <color indexed="8"/>
      <name val="Calibri"/>
      <family val="2"/>
    </font>
    <font>
      <sz val="10"/>
      <color indexed="9"/>
      <name val="Calibri"/>
      <family val="2"/>
    </font>
    <font>
      <b/>
      <sz val="20"/>
      <color indexed="8"/>
      <name val="Berlin Sans FB Demi"/>
      <family val="2"/>
    </font>
    <font>
      <b/>
      <sz val="9"/>
      <color indexed="8"/>
      <name val="Calibri"/>
      <family val="2"/>
    </font>
    <font>
      <sz val="9"/>
      <name val="Calibri"/>
      <family val="2"/>
    </font>
    <font>
      <b/>
      <sz val="11"/>
      <name val="Calibri"/>
      <family val="2"/>
    </font>
    <font>
      <b/>
      <sz val="10"/>
      <color indexed="8"/>
      <name val="Calibri"/>
      <family val="2"/>
    </font>
    <font>
      <sz val="11"/>
      <name val="Calibri"/>
      <family val="2"/>
    </font>
    <font>
      <b/>
      <i/>
      <sz val="11"/>
      <name val="Calibri"/>
      <family val="2"/>
    </font>
    <font>
      <i/>
      <sz val="11"/>
      <name val="Calibri"/>
      <family val="2"/>
    </font>
    <font>
      <i/>
      <sz val="9"/>
      <name val="Calibri"/>
      <family val="2"/>
    </font>
    <font>
      <b/>
      <sz val="8"/>
      <color indexed="60"/>
      <name val="Calibri"/>
      <family val="2"/>
    </font>
    <font>
      <b/>
      <sz val="10"/>
      <name val="Calibri"/>
      <family val="2"/>
    </font>
    <font>
      <i/>
      <sz val="10"/>
      <name val="Calibri"/>
      <family val="2"/>
    </font>
    <font>
      <i/>
      <sz val="11"/>
      <color indexed="8"/>
      <name val="Calibri"/>
      <family val="2"/>
    </font>
    <font>
      <b/>
      <sz val="11"/>
      <color indexed="10"/>
      <name val="Calibri"/>
      <family val="2"/>
    </font>
    <font>
      <b/>
      <sz val="9"/>
      <color indexed="10"/>
      <name val="Calibri"/>
      <family val="2"/>
    </font>
    <font>
      <sz val="9"/>
      <color indexed="6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Calibri"/>
      <family val="2"/>
    </font>
    <font>
      <sz val="10"/>
      <name val="Calibri"/>
      <family val="2"/>
    </font>
    <font>
      <b/>
      <sz val="11"/>
      <color indexed="9"/>
      <name val="Berlin Sans FB Demi"/>
      <family val="2"/>
    </font>
    <font>
      <b/>
      <sz val="8"/>
      <color indexed="8"/>
      <name val="Calibri"/>
      <family val="2"/>
    </font>
    <font>
      <sz val="8"/>
      <color indexed="9"/>
      <name val="Calibri"/>
      <family val="2"/>
    </font>
    <font>
      <sz val="9"/>
      <color indexed="9"/>
      <name val="Calibri"/>
      <family val="2"/>
    </font>
    <font>
      <u val="single"/>
      <sz val="10"/>
      <color indexed="12"/>
      <name val="Calibri"/>
      <family val="2"/>
    </font>
    <font>
      <b/>
      <sz val="11"/>
      <color indexed="8"/>
      <name val="Berlin Sans FB Dem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b/>
      <sz val="9"/>
      <color theme="1"/>
      <name val="Calibri"/>
      <family val="2"/>
    </font>
    <font>
      <b/>
      <sz val="11"/>
      <color theme="0"/>
      <name val="Berlin Sans FB Demi"/>
      <family val="2"/>
    </font>
    <font>
      <sz val="10"/>
      <color theme="1"/>
      <name val="Calibri"/>
      <family val="2"/>
    </font>
    <font>
      <b/>
      <sz val="8"/>
      <color theme="1"/>
      <name val="Calibri"/>
      <family val="2"/>
    </font>
    <font>
      <b/>
      <sz val="10"/>
      <color theme="1"/>
      <name val="Calibri"/>
      <family val="2"/>
    </font>
    <font>
      <sz val="8"/>
      <color theme="0"/>
      <name val="Calibri"/>
      <family val="2"/>
    </font>
    <font>
      <sz val="9"/>
      <color theme="0"/>
      <name val="Calibri"/>
      <family val="2"/>
    </font>
    <font>
      <u val="single"/>
      <sz val="10"/>
      <color theme="10"/>
      <name val="Calibri"/>
      <family val="2"/>
    </font>
    <font>
      <b/>
      <sz val="11"/>
      <color theme="1"/>
      <name val="Berlin Sans FB Dem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9"/>
        <bgColor indexed="64"/>
      </patternFill>
    </fill>
    <fill>
      <patternFill patternType="solid">
        <fgColor theme="1" tint="0.34999001026153564"/>
        <bgColor indexed="64"/>
      </patternFill>
    </fill>
    <fill>
      <patternFill patternType="solid">
        <fgColor theme="0" tint="-0.3499799966812134"/>
        <bgColor indexed="64"/>
      </patternFill>
    </fill>
    <fill>
      <patternFill patternType="solid">
        <fgColor theme="1"/>
        <bgColor indexed="64"/>
      </patternFill>
    </fill>
    <fill>
      <patternFill patternType="solid">
        <fgColor theme="1" tint="0.4999800026416778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diagonalUp="1">
      <left style="thin"/>
      <right style="thin"/>
      <top>
        <color indexed="63"/>
      </top>
      <bottom>
        <color indexed="63"/>
      </bottom>
      <diagonal style="thin"/>
    </border>
    <border>
      <left style="thin"/>
      <right style="thin"/>
      <top>
        <color indexed="63"/>
      </top>
      <bottom style="thin"/>
    </border>
    <border diagonalUp="1">
      <left style="thin"/>
      <right style="thin"/>
      <top>
        <color indexed="63"/>
      </top>
      <bottom style="thin"/>
      <diagonal style="thin"/>
    </border>
    <border diagonalUp="1">
      <left style="thin"/>
      <right style="thin"/>
      <top style="thin"/>
      <bottom>
        <color indexed="63"/>
      </bottom>
      <diagonal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color indexed="63"/>
      </right>
      <top>
        <color indexed="63"/>
      </top>
      <bottom style="thin"/>
    </border>
    <border>
      <left>
        <color indexed="63"/>
      </left>
      <right style="thin"/>
      <top style="thin">
        <color theme="0" tint="-0.3499799966812134"/>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border>
    <border>
      <left style="thin"/>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border>
    <border>
      <left>
        <color indexed="63"/>
      </left>
      <right style="thin">
        <color theme="0" tint="-0.3499799966812134"/>
      </right>
      <top>
        <color indexed="63"/>
      </top>
      <bottom>
        <color indexed="63"/>
      </bottom>
    </border>
    <border>
      <left>
        <color indexed="63"/>
      </left>
      <right style="thin">
        <color theme="0" tint="-0.3499799966812134"/>
      </right>
      <top>
        <color indexed="63"/>
      </top>
      <bottom style="thin"/>
    </border>
    <border>
      <left style="thin"/>
      <right>
        <color indexed="63"/>
      </right>
      <top>
        <color indexed="63"/>
      </top>
      <bottom style="thin"/>
    </border>
    <border>
      <left style="thin">
        <color theme="0" tint="-0.3499799966812134"/>
      </left>
      <right>
        <color indexed="63"/>
      </right>
      <top>
        <color indexed="63"/>
      </top>
      <bottom style="thin"/>
    </border>
    <border>
      <left>
        <color indexed="63"/>
      </left>
      <right style="thin"/>
      <top>
        <color indexed="63"/>
      </top>
      <bottom style="thin"/>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0" borderId="2" applyNumberFormat="0" applyFill="0" applyAlignment="0" applyProtection="0"/>
    <xf numFmtId="0" fontId="1" fillId="26" borderId="3" applyNumberFormat="0" applyFont="0" applyAlignment="0" applyProtection="0"/>
    <xf numFmtId="0" fontId="53" fillId="27" borderId="1" applyNumberFormat="0" applyAlignment="0" applyProtection="0"/>
    <xf numFmtId="0" fontId="4" fillId="0" borderId="0">
      <alignment/>
      <protection/>
    </xf>
    <xf numFmtId="0" fontId="54" fillId="28" borderId="0" applyNumberFormat="0" applyBorder="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lignment/>
      <protection/>
    </xf>
    <xf numFmtId="44" fontId="1" fillId="0" borderId="0" applyFont="0" applyFill="0" applyBorder="0" applyAlignment="0" applyProtection="0"/>
    <xf numFmtId="42" fontId="1" fillId="0" borderId="0" applyFont="0" applyFill="0" applyBorder="0" applyAlignment="0" applyProtection="0"/>
    <xf numFmtId="165" fontId="4" fillId="0" borderId="0">
      <alignment/>
      <protection/>
    </xf>
    <xf numFmtId="0" fontId="56" fillId="29" borderId="0" applyNumberFormat="0" applyBorder="0" applyAlignment="0" applyProtection="0"/>
    <xf numFmtId="0" fontId="3" fillId="0" borderId="0">
      <alignment/>
      <protection/>
    </xf>
    <xf numFmtId="9" fontId="1" fillId="0" borderId="0" applyFont="0" applyFill="0" applyBorder="0" applyAlignment="0" applyProtection="0"/>
    <xf numFmtId="9" fontId="4" fillId="0" borderId="0">
      <alignment/>
      <protection/>
    </xf>
    <xf numFmtId="0" fontId="57" fillId="30" borderId="0" applyNumberFormat="0" applyBorder="0" applyAlignment="0" applyProtection="0"/>
    <xf numFmtId="0" fontId="58" fillId="25"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1" borderId="9" applyNumberFormat="0" applyAlignment="0" applyProtection="0"/>
  </cellStyleXfs>
  <cellXfs count="217">
    <xf numFmtId="0" fontId="0" fillId="0" borderId="0" xfId="0" applyFont="1" applyAlignment="1">
      <alignment/>
    </xf>
    <xf numFmtId="0" fontId="0" fillId="0" borderId="0" xfId="0" applyBorder="1" applyAlignment="1">
      <alignment/>
    </xf>
    <xf numFmtId="0" fontId="50" fillId="0" borderId="0" xfId="0" applyFont="1" applyAlignment="1">
      <alignment/>
    </xf>
    <xf numFmtId="0" fontId="66" fillId="0" borderId="0" xfId="0" applyFont="1" applyAlignment="1">
      <alignment/>
    </xf>
    <xf numFmtId="0" fontId="10" fillId="0" borderId="10" xfId="44" applyFont="1" applyBorder="1" applyAlignment="1" applyProtection="1">
      <alignment horizontal="center"/>
      <protection hidden="1"/>
    </xf>
    <xf numFmtId="0" fontId="10" fillId="0" borderId="10" xfId="44" applyFont="1" applyBorder="1" applyAlignment="1" applyProtection="1">
      <alignment horizontal="center" vertical="center"/>
      <protection hidden="1"/>
    </xf>
    <xf numFmtId="0" fontId="10" fillId="0" borderId="10" xfId="49" applyNumberFormat="1" applyFont="1" applyFill="1" applyBorder="1" applyAlignment="1" applyProtection="1">
      <alignment horizontal="center" vertical="center"/>
      <protection hidden="1"/>
    </xf>
    <xf numFmtId="0" fontId="10" fillId="0" borderId="10" xfId="44" applyFont="1" applyBorder="1" applyAlignment="1" applyProtection="1">
      <alignment horizontal="center" vertical="center" wrapText="1"/>
      <protection hidden="1"/>
    </xf>
    <xf numFmtId="9" fontId="10" fillId="0" borderId="10" xfId="56" applyFont="1" applyBorder="1" applyAlignment="1" applyProtection="1">
      <alignment horizontal="center" vertical="center" wrapText="1"/>
      <protection hidden="1"/>
    </xf>
    <xf numFmtId="166" fontId="41" fillId="0" borderId="10" xfId="52" applyNumberFormat="1" applyFont="1" applyFill="1" applyBorder="1" applyAlignment="1" applyProtection="1">
      <alignment horizontal="center" vertical="center" wrapText="1"/>
      <protection hidden="1"/>
    </xf>
    <xf numFmtId="0" fontId="10" fillId="0" borderId="10" xfId="44"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protection hidden="1"/>
    </xf>
    <xf numFmtId="0" fontId="66" fillId="0" borderId="0" xfId="0" applyFont="1" applyAlignment="1" applyProtection="1">
      <alignment/>
      <protection hidden="1"/>
    </xf>
    <xf numFmtId="0" fontId="6" fillId="0" borderId="0" xfId="0" applyFont="1" applyAlignment="1" applyProtection="1">
      <alignment/>
      <protection hidden="1"/>
    </xf>
    <xf numFmtId="0" fontId="14" fillId="0" borderId="10" xfId="49" applyNumberFormat="1" applyFont="1" applyFill="1" applyBorder="1" applyAlignment="1" applyProtection="1">
      <alignment horizontal="center" vertical="center"/>
      <protection hidden="1"/>
    </xf>
    <xf numFmtId="166" fontId="15" fillId="0" borderId="11" xfId="52" applyNumberFormat="1" applyFont="1" applyFill="1" applyBorder="1" applyAlignment="1" applyProtection="1">
      <alignment vertical="center"/>
      <protection hidden="1"/>
    </xf>
    <xf numFmtId="9" fontId="14" fillId="0" borderId="10" xfId="56" applyFont="1" applyFill="1" applyBorder="1" applyAlignment="1" applyProtection="1">
      <alignment horizontal="center" vertical="center"/>
      <protection hidden="1"/>
    </xf>
    <xf numFmtId="166" fontId="15" fillId="0" borderId="10" xfId="52" applyNumberFormat="1" applyFont="1" applyFill="1" applyBorder="1" applyAlignment="1" applyProtection="1">
      <alignment vertical="center"/>
      <protection hidden="1"/>
    </xf>
    <xf numFmtId="0" fontId="14" fillId="32" borderId="10" xfId="49" applyNumberFormat="1" applyFont="1" applyFill="1" applyBorder="1" applyAlignment="1" applyProtection="1">
      <alignment horizontal="center" vertical="center"/>
      <protection hidden="1"/>
    </xf>
    <xf numFmtId="166" fontId="15" fillId="32" borderId="11" xfId="52" applyNumberFormat="1" applyFont="1" applyFill="1" applyBorder="1" applyAlignment="1" applyProtection="1">
      <alignment vertical="center"/>
      <protection hidden="1"/>
    </xf>
    <xf numFmtId="9" fontId="14" fillId="32" borderId="10" xfId="56" applyFont="1" applyFill="1" applyBorder="1" applyAlignment="1" applyProtection="1">
      <alignment horizontal="center" vertical="center"/>
      <protection hidden="1"/>
    </xf>
    <xf numFmtId="166" fontId="15" fillId="32" borderId="10" xfId="52" applyNumberFormat="1" applyFont="1" applyFill="1" applyBorder="1" applyAlignment="1" applyProtection="1">
      <alignment vertical="center"/>
      <protection hidden="1"/>
    </xf>
    <xf numFmtId="0" fontId="0" fillId="0" borderId="0" xfId="0" applyFont="1" applyAlignment="1" applyProtection="1">
      <alignment/>
      <protection hidden="1"/>
    </xf>
    <xf numFmtId="0" fontId="0" fillId="0" borderId="0" xfId="0" applyAlignment="1" applyProtection="1">
      <alignment/>
      <protection hidden="1"/>
    </xf>
    <xf numFmtId="0" fontId="14" fillId="0" borderId="12" xfId="49" applyNumberFormat="1" applyFont="1" applyFill="1" applyBorder="1" applyAlignment="1" applyProtection="1">
      <alignment horizontal="center" vertical="center"/>
      <protection hidden="1"/>
    </xf>
    <xf numFmtId="166" fontId="41" fillId="0" borderId="10" xfId="52" applyNumberFormat="1" applyFont="1" applyFill="1" applyBorder="1" applyAlignment="1" applyProtection="1">
      <alignment horizontal="center"/>
      <protection hidden="1"/>
    </xf>
    <xf numFmtId="0" fontId="14" fillId="32" borderId="13" xfId="49" applyNumberFormat="1" applyFont="1" applyFill="1" applyBorder="1" applyAlignment="1" applyProtection="1">
      <alignment horizontal="center" vertical="center"/>
      <protection hidden="1"/>
    </xf>
    <xf numFmtId="166" fontId="15" fillId="32" borderId="14" xfId="52" applyNumberFormat="1" applyFont="1" applyFill="1" applyBorder="1" applyAlignment="1" applyProtection="1">
      <alignment horizontal="center" vertical="center"/>
      <protection hidden="1"/>
    </xf>
    <xf numFmtId="9" fontId="14" fillId="32" borderId="13" xfId="56" applyFont="1" applyFill="1" applyBorder="1" applyAlignment="1" applyProtection="1">
      <alignment horizontal="center" vertical="center"/>
      <protection hidden="1"/>
    </xf>
    <xf numFmtId="166" fontId="15" fillId="32" borderId="13" xfId="52" applyNumberFormat="1"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center"/>
      <protection hidden="1"/>
    </xf>
    <xf numFmtId="0" fontId="10" fillId="0" borderId="0" xfId="0" applyFont="1" applyBorder="1" applyAlignment="1" applyProtection="1">
      <alignment/>
      <protection locked="0"/>
    </xf>
    <xf numFmtId="0" fontId="7" fillId="0" borderId="0" xfId="0" applyFont="1" applyBorder="1" applyAlignment="1" applyProtection="1">
      <alignment vertical="center"/>
      <protection locked="0"/>
    </xf>
    <xf numFmtId="0" fontId="66" fillId="0" borderId="0" xfId="0" applyFont="1" applyBorder="1" applyAlignment="1" applyProtection="1">
      <alignment vertical="center" wrapText="1"/>
      <protection locked="0"/>
    </xf>
    <xf numFmtId="0" fontId="67" fillId="0" borderId="0" xfId="0" applyFont="1" applyFill="1" applyBorder="1" applyAlignment="1" applyProtection="1">
      <alignment/>
      <protection hidden="1"/>
    </xf>
    <xf numFmtId="0" fontId="66" fillId="0" borderId="0" xfId="0" applyFont="1" applyBorder="1" applyAlignment="1">
      <alignment vertical="top"/>
    </xf>
    <xf numFmtId="166" fontId="15" fillId="0" borderId="11" xfId="52" applyNumberFormat="1" applyFont="1" applyFill="1" applyBorder="1" applyAlignment="1" applyProtection="1">
      <alignment horizontal="center" vertical="center"/>
      <protection hidden="1"/>
    </xf>
    <xf numFmtId="166" fontId="15" fillId="0" borderId="10" xfId="52" applyNumberFormat="1" applyFont="1" applyFill="1" applyBorder="1" applyAlignment="1" applyProtection="1">
      <alignment horizontal="center" vertical="center"/>
      <protection hidden="1"/>
    </xf>
    <xf numFmtId="166" fontId="15" fillId="32" borderId="11" xfId="52" applyNumberFormat="1" applyFont="1" applyFill="1" applyBorder="1" applyAlignment="1" applyProtection="1">
      <alignment horizontal="center" vertical="center"/>
      <protection hidden="1"/>
    </xf>
    <xf numFmtId="166" fontId="15" fillId="32" borderId="10" xfId="52" applyNumberFormat="1" applyFont="1" applyFill="1" applyBorder="1" applyAlignment="1" applyProtection="1">
      <alignment horizontal="center" vertical="center"/>
      <protection hidden="1"/>
    </xf>
    <xf numFmtId="0" fontId="12" fillId="0" borderId="10" xfId="44" applyFont="1" applyFill="1" applyBorder="1" applyAlignment="1" applyProtection="1">
      <alignment horizontal="center" vertical="center"/>
      <protection hidden="1"/>
    </xf>
    <xf numFmtId="166" fontId="15" fillId="33" borderId="10" xfId="52" applyNumberFormat="1" applyFont="1" applyFill="1" applyBorder="1" applyAlignment="1" applyProtection="1">
      <alignment horizontal="center" vertical="center"/>
      <protection hidden="1"/>
    </xf>
    <xf numFmtId="0" fontId="14" fillId="0" borderId="10" xfId="44" applyFont="1" applyFill="1" applyBorder="1" applyAlignment="1" applyProtection="1">
      <alignment horizontal="center" vertical="center"/>
      <protection hidden="1"/>
    </xf>
    <xf numFmtId="9" fontId="14" fillId="0" borderId="10" xfId="56" applyNumberFormat="1" applyFont="1" applyFill="1" applyBorder="1" applyAlignment="1" applyProtection="1">
      <alignment horizontal="center" vertical="center"/>
      <protection hidden="1"/>
    </xf>
    <xf numFmtId="0" fontId="12" fillId="32" borderId="10" xfId="44" applyFont="1" applyFill="1" applyBorder="1" applyAlignment="1" applyProtection="1">
      <alignment horizontal="center" vertical="center"/>
      <protection hidden="1"/>
    </xf>
    <xf numFmtId="0" fontId="2" fillId="0" borderId="10" xfId="44" applyFont="1" applyFill="1" applyBorder="1" applyAlignment="1" applyProtection="1">
      <alignment horizontal="center" vertical="center"/>
      <protection hidden="1"/>
    </xf>
    <xf numFmtId="166" fontId="12" fillId="0" borderId="11" xfId="52" applyNumberFormat="1" applyFont="1" applyFill="1" applyBorder="1" applyAlignment="1" applyProtection="1">
      <alignment horizontal="center" vertical="center"/>
      <protection hidden="1"/>
    </xf>
    <xf numFmtId="166" fontId="12" fillId="0" borderId="10" xfId="52" applyNumberFormat="1" applyFont="1" applyFill="1" applyBorder="1" applyAlignment="1" applyProtection="1">
      <alignment horizontal="center" vertical="center"/>
      <protection hidden="1"/>
    </xf>
    <xf numFmtId="0" fontId="2" fillId="32" borderId="10" xfId="44" applyFont="1" applyFill="1" applyBorder="1" applyAlignment="1" applyProtection="1">
      <alignment horizontal="center" vertical="center"/>
      <protection hidden="1"/>
    </xf>
    <xf numFmtId="0" fontId="2" fillId="0" borderId="15" xfId="44" applyFont="1" applyFill="1" applyBorder="1" applyAlignment="1" applyProtection="1">
      <alignment horizontal="center" vertical="center"/>
      <protection hidden="1"/>
    </xf>
    <xf numFmtId="0" fontId="14" fillId="0" borderId="15" xfId="49" applyNumberFormat="1" applyFont="1" applyFill="1" applyBorder="1" applyAlignment="1" applyProtection="1">
      <alignment horizontal="center" vertical="center"/>
      <protection hidden="1"/>
    </xf>
    <xf numFmtId="166" fontId="15" fillId="0" borderId="16" xfId="52" applyNumberFormat="1" applyFont="1" applyFill="1" applyBorder="1" applyAlignment="1" applyProtection="1">
      <alignment horizontal="center" vertical="center"/>
      <protection hidden="1"/>
    </xf>
    <xf numFmtId="9" fontId="14" fillId="0" borderId="15" xfId="56" applyNumberFormat="1" applyFont="1" applyFill="1" applyBorder="1" applyAlignment="1" applyProtection="1">
      <alignment horizontal="center" vertical="center"/>
      <protection hidden="1"/>
    </xf>
    <xf numFmtId="166" fontId="15" fillId="0" borderId="15" xfId="52" applyNumberFormat="1" applyFont="1" applyFill="1" applyBorder="1" applyAlignment="1" applyProtection="1">
      <alignment horizontal="center" vertical="center"/>
      <protection hidden="1"/>
    </xf>
    <xf numFmtId="0" fontId="14" fillId="32" borderId="15" xfId="49" applyNumberFormat="1" applyFont="1" applyFill="1" applyBorder="1" applyAlignment="1" applyProtection="1">
      <alignment horizontal="center" vertical="center"/>
      <protection hidden="1"/>
    </xf>
    <xf numFmtId="166" fontId="15" fillId="32" borderId="15" xfId="52" applyNumberFormat="1" applyFont="1" applyFill="1" applyBorder="1" applyAlignment="1" applyProtection="1">
      <alignment horizontal="center" vertical="center"/>
      <protection hidden="1"/>
    </xf>
    <xf numFmtId="9" fontId="14" fillId="32" borderId="10" xfId="56" applyNumberFormat="1" applyFont="1" applyFill="1" applyBorder="1" applyAlignment="1" applyProtection="1">
      <alignment horizontal="center" vertical="center"/>
      <protection hidden="1"/>
    </xf>
    <xf numFmtId="166" fontId="15" fillId="0" borderId="16" xfId="52" applyNumberFormat="1" applyFont="1" applyFill="1" applyBorder="1" applyAlignment="1" applyProtection="1">
      <alignment vertical="center"/>
      <protection hidden="1"/>
    </xf>
    <xf numFmtId="166" fontId="15" fillId="0" borderId="15" xfId="52" applyNumberFormat="1" applyFont="1" applyFill="1" applyBorder="1" applyAlignment="1" applyProtection="1">
      <alignment vertical="center"/>
      <protection hidden="1"/>
    </xf>
    <xf numFmtId="0" fontId="12" fillId="32" borderId="15" xfId="44" applyFont="1" applyFill="1" applyBorder="1" applyAlignment="1" applyProtection="1">
      <alignment horizontal="center" vertical="center"/>
      <protection hidden="1"/>
    </xf>
    <xf numFmtId="166" fontId="41" fillId="0" borderId="10" xfId="52" applyNumberFormat="1" applyFont="1" applyFill="1" applyBorder="1" applyAlignment="1" applyProtection="1" quotePrefix="1">
      <alignment horizontal="center" vertical="center"/>
      <protection hidden="1"/>
    </xf>
    <xf numFmtId="0" fontId="42" fillId="0" borderId="10" xfId="52" applyNumberFormat="1" applyFont="1" applyFill="1" applyBorder="1" applyAlignment="1" applyProtection="1">
      <alignment horizontal="center" vertical="center"/>
      <protection hidden="1"/>
    </xf>
    <xf numFmtId="167" fontId="41" fillId="0" borderId="10" xfId="52" applyNumberFormat="1" applyFont="1" applyFill="1" applyBorder="1" applyAlignment="1" applyProtection="1">
      <alignment horizontal="center" vertical="center"/>
      <protection hidden="1"/>
    </xf>
    <xf numFmtId="0" fontId="14" fillId="32" borderId="12" xfId="49" applyNumberFormat="1" applyFont="1" applyFill="1" applyBorder="1" applyAlignment="1" applyProtection="1">
      <alignment horizontal="center" vertical="center"/>
      <protection hidden="1"/>
    </xf>
    <xf numFmtId="166" fontId="15" fillId="32" borderId="17" xfId="52" applyNumberFormat="1" applyFont="1" applyFill="1" applyBorder="1" applyAlignment="1" applyProtection="1">
      <alignment vertical="center"/>
      <protection hidden="1"/>
    </xf>
    <xf numFmtId="9" fontId="14" fillId="32" borderId="12" xfId="56" applyFont="1" applyFill="1" applyBorder="1" applyAlignment="1" applyProtection="1">
      <alignment horizontal="center" vertical="center"/>
      <protection hidden="1"/>
    </xf>
    <xf numFmtId="166" fontId="15" fillId="32" borderId="12" xfId="52" applyNumberFormat="1" applyFont="1" applyFill="1" applyBorder="1" applyAlignment="1" applyProtection="1">
      <alignment vertical="center"/>
      <protection hidden="1"/>
    </xf>
    <xf numFmtId="166" fontId="15" fillId="32" borderId="16" xfId="52" applyNumberFormat="1" applyFont="1" applyFill="1" applyBorder="1" applyAlignment="1" applyProtection="1">
      <alignment vertical="center"/>
      <protection hidden="1"/>
    </xf>
    <xf numFmtId="9" fontId="14" fillId="32" borderId="15" xfId="56" applyFont="1" applyFill="1" applyBorder="1" applyAlignment="1" applyProtection="1">
      <alignment horizontal="center" vertical="center"/>
      <protection hidden="1"/>
    </xf>
    <xf numFmtId="166" fontId="15" fillId="0" borderId="17" xfId="52" applyNumberFormat="1" applyFont="1" applyFill="1" applyBorder="1" applyAlignment="1" applyProtection="1">
      <alignment vertical="center"/>
      <protection hidden="1"/>
    </xf>
    <xf numFmtId="9" fontId="14" fillId="0" borderId="12" xfId="56" applyFont="1" applyFill="1" applyBorder="1" applyAlignment="1" applyProtection="1">
      <alignment horizontal="center" vertical="center"/>
      <protection hidden="1"/>
    </xf>
    <xf numFmtId="166" fontId="15" fillId="0" borderId="12" xfId="52" applyNumberFormat="1" applyFont="1" applyFill="1" applyBorder="1" applyAlignment="1" applyProtection="1">
      <alignment vertical="center"/>
      <protection hidden="1"/>
    </xf>
    <xf numFmtId="9" fontId="1" fillId="0" borderId="10" xfId="56" applyFont="1" applyFill="1" applyBorder="1" applyAlignment="1" applyProtection="1">
      <alignment horizontal="center" vertical="center"/>
      <protection hidden="1"/>
    </xf>
    <xf numFmtId="9" fontId="1" fillId="0" borderId="12" xfId="56" applyFont="1" applyFill="1" applyBorder="1" applyAlignment="1" applyProtection="1">
      <alignment horizontal="center" vertical="center"/>
      <protection hidden="1"/>
    </xf>
    <xf numFmtId="0" fontId="68" fillId="34" borderId="18" xfId="44" applyFont="1" applyFill="1" applyBorder="1" applyAlignment="1" applyProtection="1">
      <alignment vertical="center"/>
      <protection hidden="1"/>
    </xf>
    <xf numFmtId="0" fontId="65" fillId="34" borderId="18" xfId="44" applyFont="1" applyFill="1" applyBorder="1" applyAlignment="1" applyProtection="1">
      <alignment vertical="center"/>
      <protection hidden="1"/>
    </xf>
    <xf numFmtId="0" fontId="68" fillId="34" borderId="19" xfId="44" applyFont="1" applyFill="1" applyBorder="1" applyAlignment="1" applyProtection="1">
      <alignment vertical="center"/>
      <protection hidden="1"/>
    </xf>
    <xf numFmtId="0" fontId="68" fillId="34" borderId="20" xfId="44" applyFont="1" applyFill="1" applyBorder="1" applyAlignment="1" applyProtection="1">
      <alignment vertical="center"/>
      <protection hidden="1"/>
    </xf>
    <xf numFmtId="0" fontId="10" fillId="0" borderId="0" xfId="0" applyFont="1" applyBorder="1" applyAlignment="1" applyProtection="1">
      <alignment horizontal="left" vertical="top"/>
      <protection locked="0"/>
    </xf>
    <xf numFmtId="0" fontId="66" fillId="0" borderId="0" xfId="0" applyFont="1" applyAlignment="1" applyProtection="1">
      <alignment horizontal="left" vertical="top"/>
      <protection locked="0"/>
    </xf>
    <xf numFmtId="0" fontId="9" fillId="0" borderId="0" xfId="0" applyFont="1" applyAlignment="1">
      <alignment horizontal="center" vertical="center"/>
    </xf>
    <xf numFmtId="0" fontId="67" fillId="0" borderId="0" xfId="0" applyFont="1" applyBorder="1" applyAlignment="1">
      <alignment horizontal="left" vertical="center"/>
    </xf>
    <xf numFmtId="0" fontId="69" fillId="0" borderId="21" xfId="0" applyFont="1" applyBorder="1" applyAlignment="1" applyProtection="1">
      <alignment horizontal="left" vertical="center"/>
      <protection locked="0"/>
    </xf>
    <xf numFmtId="0" fontId="69" fillId="0" borderId="22" xfId="0" applyFont="1" applyBorder="1" applyAlignment="1" applyProtection="1">
      <alignment horizontal="left" vertical="center"/>
      <protection locked="0"/>
    </xf>
    <xf numFmtId="0" fontId="6" fillId="32" borderId="23" xfId="0" applyFont="1" applyFill="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5" fillId="34" borderId="24" xfId="44" applyFont="1" applyFill="1" applyBorder="1" applyAlignment="1" applyProtection="1">
      <alignment vertical="center"/>
      <protection hidden="1"/>
    </xf>
    <xf numFmtId="0" fontId="69" fillId="0" borderId="25" xfId="0" applyFont="1" applyBorder="1" applyAlignment="1" applyProtection="1">
      <alignment horizontal="left" vertical="center"/>
      <protection locked="0"/>
    </xf>
    <xf numFmtId="0" fontId="6" fillId="32" borderId="26" xfId="0" applyFont="1" applyFill="1" applyBorder="1" applyAlignment="1" applyProtection="1">
      <alignment horizontal="left" vertical="center"/>
      <protection locked="0"/>
    </xf>
    <xf numFmtId="0" fontId="6" fillId="32" borderId="27" xfId="0" applyFont="1" applyFill="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6" fillId="0" borderId="0" xfId="0" applyFont="1" applyBorder="1" applyAlignment="1">
      <alignment vertical="center" wrapText="1"/>
    </xf>
    <xf numFmtId="0" fontId="7" fillId="0" borderId="0" xfId="0" applyFont="1" applyBorder="1" applyAlignment="1">
      <alignment vertical="center"/>
    </xf>
    <xf numFmtId="0" fontId="12" fillId="32" borderId="10" xfId="44" applyFont="1" applyFill="1" applyBorder="1" applyAlignment="1" applyProtection="1">
      <alignment vertical="center"/>
      <protection hidden="1"/>
    </xf>
    <xf numFmtId="0" fontId="12" fillId="0" borderId="10" xfId="44" applyFont="1" applyFill="1" applyBorder="1" applyAlignment="1" applyProtection="1">
      <alignment vertical="center"/>
      <protection hidden="1"/>
    </xf>
    <xf numFmtId="0" fontId="12" fillId="0" borderId="15" xfId="44" applyFont="1" applyFill="1" applyBorder="1" applyAlignment="1" applyProtection="1">
      <alignment vertical="center"/>
      <protection hidden="1"/>
    </xf>
    <xf numFmtId="0" fontId="12" fillId="32" borderId="15" xfId="44" applyFont="1" applyFill="1" applyBorder="1" applyAlignment="1" applyProtection="1">
      <alignment vertical="center"/>
      <protection hidden="1"/>
    </xf>
    <xf numFmtId="0" fontId="12" fillId="0" borderId="10" xfId="44" applyFont="1" applyFill="1" applyBorder="1" applyAlignment="1" applyProtection="1">
      <alignment vertical="center" wrapText="1" shrinkToFit="1"/>
      <protection hidden="1"/>
    </xf>
    <xf numFmtId="0" fontId="12" fillId="0" borderId="28" xfId="44" applyFont="1" applyFill="1" applyBorder="1" applyAlignment="1" applyProtection="1">
      <alignment vertical="center"/>
      <protection hidden="1"/>
    </xf>
    <xf numFmtId="0" fontId="12" fillId="32" borderId="13" xfId="44" applyFont="1" applyFill="1" applyBorder="1" applyAlignment="1" applyProtection="1">
      <alignment vertical="center"/>
      <protection hidden="1"/>
    </xf>
    <xf numFmtId="0" fontId="12" fillId="0" borderId="12" xfId="44" applyFont="1" applyFill="1" applyBorder="1" applyAlignment="1" applyProtection="1">
      <alignment vertical="center"/>
      <protection hidden="1"/>
    </xf>
    <xf numFmtId="9" fontId="14" fillId="0" borderId="15" xfId="56" applyFont="1" applyFill="1" applyBorder="1" applyAlignment="1" applyProtection="1">
      <alignment horizontal="center" vertical="center"/>
      <protection hidden="1"/>
    </xf>
    <xf numFmtId="0" fontId="12" fillId="0" borderId="10" xfId="44" applyFont="1" applyFill="1" applyBorder="1" applyAlignment="1" applyProtection="1">
      <alignment vertical="center" wrapText="1"/>
      <protection hidden="1"/>
    </xf>
    <xf numFmtId="0" fontId="7" fillId="0" borderId="0" xfId="0" applyFont="1" applyBorder="1" applyAlignment="1" applyProtection="1">
      <alignment vertical="center" wrapText="1"/>
      <protection locked="0"/>
    </xf>
    <xf numFmtId="0" fontId="7" fillId="0" borderId="0" xfId="0" applyFont="1" applyBorder="1" applyAlignment="1">
      <alignment vertical="center" wrapText="1"/>
    </xf>
    <xf numFmtId="0" fontId="0" fillId="0" borderId="26" xfId="0" applyBorder="1" applyAlignment="1">
      <alignment/>
    </xf>
    <xf numFmtId="0" fontId="64" fillId="32" borderId="10" xfId="0" applyFont="1" applyFill="1" applyBorder="1" applyAlignment="1" applyProtection="1">
      <alignment/>
      <protection hidden="1"/>
    </xf>
    <xf numFmtId="49" fontId="14" fillId="0" borderId="10" xfId="49" applyNumberFormat="1" applyFont="1" applyFill="1" applyBorder="1" applyAlignment="1" applyProtection="1">
      <alignment horizontal="center" vertical="center"/>
      <protection hidden="1"/>
    </xf>
    <xf numFmtId="0" fontId="12" fillId="32" borderId="28" xfId="44" applyFont="1" applyFill="1" applyBorder="1" applyAlignment="1" applyProtection="1">
      <alignment vertical="center"/>
      <protection hidden="1"/>
    </xf>
    <xf numFmtId="0" fontId="12" fillId="32" borderId="12" xfId="44" applyFont="1" applyFill="1" applyBorder="1" applyAlignment="1" applyProtection="1">
      <alignment vertical="center"/>
      <protection hidden="1"/>
    </xf>
    <xf numFmtId="0" fontId="12" fillId="0" borderId="15" xfId="44" applyFont="1" applyFill="1" applyBorder="1" applyAlignment="1" applyProtection="1">
      <alignment horizontal="center" vertical="center"/>
      <protection hidden="1"/>
    </xf>
    <xf numFmtId="166" fontId="16" fillId="0" borderId="10" xfId="52" applyNumberFormat="1" applyFont="1" applyFill="1" applyBorder="1" applyAlignment="1" applyProtection="1">
      <alignment vertical="center"/>
      <protection hidden="1"/>
    </xf>
    <xf numFmtId="0" fontId="67" fillId="0" borderId="0" xfId="0" applyFont="1" applyBorder="1" applyAlignment="1">
      <alignment vertical="center"/>
    </xf>
    <xf numFmtId="0" fontId="66" fillId="0" borderId="0" xfId="0" applyFont="1" applyBorder="1" applyAlignment="1" applyProtection="1">
      <alignment/>
      <protection locked="0"/>
    </xf>
    <xf numFmtId="0" fontId="64" fillId="0" borderId="10" xfId="0" applyFont="1" applyBorder="1" applyAlignment="1" applyProtection="1">
      <alignment/>
      <protection hidden="1"/>
    </xf>
    <xf numFmtId="0" fontId="64" fillId="0" borderId="10" xfId="0" applyFont="1" applyFill="1" applyBorder="1" applyAlignment="1" applyProtection="1">
      <alignment/>
      <protection hidden="1"/>
    </xf>
    <xf numFmtId="0" fontId="70" fillId="0" borderId="0" xfId="0" applyFont="1" applyAlignment="1" applyProtection="1">
      <alignment vertical="center"/>
      <protection hidden="1"/>
    </xf>
    <xf numFmtId="0" fontId="66" fillId="0" borderId="0" xfId="0" applyFont="1" applyAlignment="1" applyProtection="1">
      <alignment wrapText="1"/>
      <protection hidden="1"/>
    </xf>
    <xf numFmtId="0" fontId="10" fillId="0" borderId="0" xfId="0" applyFont="1" applyBorder="1" applyAlignment="1" applyProtection="1">
      <alignment horizontal="right" vertical="top"/>
      <protection hidden="1"/>
    </xf>
    <xf numFmtId="0" fontId="66" fillId="0" borderId="0" xfId="0" applyFont="1" applyAlignment="1" applyProtection="1">
      <alignment horizontal="right" vertical="top"/>
      <protection hidden="1"/>
    </xf>
    <xf numFmtId="49" fontId="14" fillId="32" borderId="10" xfId="49" applyNumberFormat="1" applyFont="1" applyFill="1" applyBorder="1" applyAlignment="1" applyProtection="1">
      <alignment horizontal="center" vertical="center"/>
      <protection hidden="1"/>
    </xf>
    <xf numFmtId="166" fontId="15" fillId="32" borderId="17" xfId="52" applyNumberFormat="1" applyFont="1" applyFill="1" applyBorder="1" applyAlignment="1" applyProtection="1">
      <alignment horizontal="center" vertical="center"/>
      <protection hidden="1"/>
    </xf>
    <xf numFmtId="166" fontId="15" fillId="32" borderId="12" xfId="52" applyNumberFormat="1" applyFont="1" applyFill="1" applyBorder="1" applyAlignment="1" applyProtection="1">
      <alignment horizontal="center" vertical="center"/>
      <protection hidden="1"/>
    </xf>
    <xf numFmtId="0" fontId="64" fillId="0" borderId="10" xfId="0" applyFont="1" applyFill="1" applyBorder="1" applyAlignment="1" applyProtection="1">
      <alignment horizontal="center"/>
      <protection hidden="1"/>
    </xf>
    <xf numFmtId="0" fontId="0" fillId="0" borderId="0" xfId="0" applyFill="1" applyAlignment="1">
      <alignment/>
    </xf>
    <xf numFmtId="166" fontId="41" fillId="0" borderId="10" xfId="52" applyNumberFormat="1" applyFont="1" applyFill="1" applyBorder="1" applyAlignment="1" applyProtection="1">
      <alignment horizontal="center" vertical="center"/>
      <protection hidden="1"/>
    </xf>
    <xf numFmtId="0" fontId="64" fillId="32" borderId="10" xfId="0" applyFont="1" applyFill="1" applyBorder="1" applyAlignment="1" applyProtection="1">
      <alignment horizontal="center"/>
      <protection hidden="1"/>
    </xf>
    <xf numFmtId="0" fontId="12" fillId="35" borderId="10" xfId="44" applyFont="1" applyFill="1" applyBorder="1" applyAlignment="1" applyProtection="1">
      <alignment horizontal="center"/>
      <protection hidden="1"/>
    </xf>
    <xf numFmtId="0" fontId="41" fillId="35" borderId="10" xfId="44" applyFont="1" applyFill="1" applyBorder="1" applyAlignment="1" applyProtection="1">
      <alignment horizontal="center"/>
      <protection hidden="1"/>
    </xf>
    <xf numFmtId="166" fontId="41" fillId="35" borderId="10" xfId="52" applyNumberFormat="1" applyFont="1" applyFill="1" applyBorder="1" applyAlignment="1" applyProtection="1" quotePrefix="1">
      <alignment horizontal="center"/>
      <protection hidden="1"/>
    </xf>
    <xf numFmtId="0" fontId="41" fillId="35" borderId="10" xfId="49" applyNumberFormat="1" applyFont="1" applyFill="1" applyBorder="1" applyAlignment="1" applyProtection="1">
      <alignment horizontal="center"/>
      <protection hidden="1"/>
    </xf>
    <xf numFmtId="166" fontId="41" fillId="35" borderId="10" xfId="52" applyNumberFormat="1" applyFont="1" applyFill="1" applyBorder="1" applyAlignment="1" applyProtection="1">
      <alignment horizontal="center"/>
      <protection hidden="1"/>
    </xf>
    <xf numFmtId="9" fontId="41" fillId="35" borderId="10" xfId="56" applyFont="1" applyFill="1" applyBorder="1" applyAlignment="1" applyProtection="1">
      <alignment horizontal="center"/>
      <protection hidden="1"/>
    </xf>
    <xf numFmtId="168" fontId="71" fillId="0" borderId="10" xfId="0" applyNumberFormat="1" applyFont="1" applyBorder="1" applyAlignment="1" applyProtection="1">
      <alignment/>
      <protection hidden="1"/>
    </xf>
    <xf numFmtId="0" fontId="65" fillId="34" borderId="19" xfId="44" applyFont="1" applyFill="1" applyBorder="1" applyAlignment="1" applyProtection="1">
      <alignment vertical="center"/>
      <protection hidden="1"/>
    </xf>
    <xf numFmtId="0" fontId="65" fillId="34" borderId="18" xfId="44" applyFont="1" applyFill="1" applyBorder="1" applyAlignment="1" applyProtection="1">
      <alignment vertical="center"/>
      <protection locked="0"/>
    </xf>
    <xf numFmtId="0" fontId="65" fillId="34" borderId="20" xfId="44" applyFont="1" applyFill="1" applyBorder="1" applyAlignment="1" applyProtection="1">
      <alignment vertical="center"/>
      <protection hidden="1"/>
    </xf>
    <xf numFmtId="0" fontId="72" fillId="34" borderId="20" xfId="44" applyFont="1" applyFill="1" applyBorder="1" applyAlignment="1" applyProtection="1">
      <alignment horizontal="right" vertical="center"/>
      <protection hidden="1"/>
    </xf>
    <xf numFmtId="1" fontId="12" fillId="0" borderId="10" xfId="52" applyNumberFormat="1" applyFont="1" applyFill="1" applyBorder="1" applyAlignment="1" applyProtection="1">
      <alignment horizontal="center" vertical="center"/>
      <protection locked="0"/>
    </xf>
    <xf numFmtId="1" fontId="12" fillId="0" borderId="10" xfId="44" applyNumberFormat="1" applyFont="1" applyFill="1" applyBorder="1" applyAlignment="1" applyProtection="1">
      <alignment horizontal="center" vertical="center"/>
      <protection locked="0"/>
    </xf>
    <xf numFmtId="1" fontId="12" fillId="0" borderId="15" xfId="52" applyNumberFormat="1" applyFont="1" applyFill="1" applyBorder="1" applyAlignment="1" applyProtection="1">
      <alignment horizontal="center" vertical="center"/>
      <protection locked="0"/>
    </xf>
    <xf numFmtId="1" fontId="65" fillId="34" borderId="18" xfId="44" applyNumberFormat="1" applyFont="1" applyFill="1" applyBorder="1" applyAlignment="1" applyProtection="1">
      <alignment horizontal="center" vertical="center"/>
      <protection locked="0"/>
    </xf>
    <xf numFmtId="1" fontId="12" fillId="0" borderId="12" xfId="52" applyNumberFormat="1" applyFont="1" applyFill="1" applyBorder="1" applyAlignment="1" applyProtection="1">
      <alignment horizontal="center" vertical="center"/>
      <protection locked="0"/>
    </xf>
    <xf numFmtId="1" fontId="64" fillId="0" borderId="10" xfId="0" applyNumberFormat="1" applyFont="1" applyFill="1" applyBorder="1" applyAlignment="1" applyProtection="1">
      <alignment horizontal="center" vertical="center"/>
      <protection locked="0"/>
    </xf>
    <xf numFmtId="1" fontId="65" fillId="34" borderId="24" xfId="44"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0" fillId="0" borderId="26" xfId="0" applyBorder="1" applyAlignment="1" applyProtection="1">
      <alignment/>
      <protection hidden="1"/>
    </xf>
    <xf numFmtId="0" fontId="4" fillId="0" borderId="26" xfId="0" applyFont="1" applyBorder="1" applyAlignment="1" applyProtection="1">
      <alignment/>
      <protection hidden="1"/>
    </xf>
    <xf numFmtId="0" fontId="11" fillId="0" borderId="29" xfId="0" applyFont="1" applyBorder="1" applyAlignment="1" applyProtection="1">
      <alignment horizontal="left"/>
      <protection hidden="1"/>
    </xf>
    <xf numFmtId="0" fontId="67" fillId="0" borderId="22" xfId="0" applyFont="1" applyBorder="1" applyAlignment="1" applyProtection="1">
      <alignment horizontal="left"/>
      <protection hidden="1"/>
    </xf>
    <xf numFmtId="0" fontId="0" fillId="0" borderId="30" xfId="0" applyBorder="1" applyAlignment="1" applyProtection="1">
      <alignment/>
      <protection hidden="1"/>
    </xf>
    <xf numFmtId="0" fontId="71" fillId="0" borderId="31" xfId="0" applyFont="1" applyBorder="1" applyAlignment="1" applyProtection="1">
      <alignment horizontal="left" vertical="center"/>
      <protection hidden="1"/>
    </xf>
    <xf numFmtId="0" fontId="13" fillId="32" borderId="32" xfId="0" applyFont="1" applyFill="1" applyBorder="1" applyAlignment="1" applyProtection="1">
      <alignment horizontal="left" vertical="center"/>
      <protection hidden="1"/>
    </xf>
    <xf numFmtId="0" fontId="13" fillId="0" borderId="32" xfId="0" applyFont="1" applyBorder="1" applyAlignment="1" applyProtection="1">
      <alignment horizontal="left" vertical="center"/>
      <protection hidden="1"/>
    </xf>
    <xf numFmtId="0" fontId="71" fillId="32" borderId="33"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170" fontId="69"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protection hidden="1"/>
    </xf>
    <xf numFmtId="0" fontId="8" fillId="36" borderId="0" xfId="0" applyFont="1" applyFill="1" applyBorder="1" applyAlignment="1" applyProtection="1">
      <alignment horizontal="center"/>
      <protection hidden="1"/>
    </xf>
    <xf numFmtId="0" fontId="69" fillId="36" borderId="0" xfId="0" applyFont="1" applyFill="1" applyBorder="1" applyAlignment="1" applyProtection="1">
      <alignment horizontal="center"/>
      <protection hidden="1"/>
    </xf>
    <xf numFmtId="0" fontId="69" fillId="36" borderId="0" xfId="0" applyFont="1" applyFill="1" applyBorder="1" applyAlignment="1" applyProtection="1">
      <alignment/>
      <protection hidden="1"/>
    </xf>
    <xf numFmtId="0" fontId="69" fillId="0" borderId="0" xfId="0" applyFont="1" applyFill="1" applyBorder="1" applyAlignment="1" applyProtection="1">
      <alignment horizontal="left"/>
      <protection hidden="1"/>
    </xf>
    <xf numFmtId="170" fontId="65" fillId="0" borderId="0" xfId="0" applyNumberFormat="1" applyFont="1" applyFill="1" applyAlignment="1" applyProtection="1">
      <alignment horizontal="left"/>
      <protection hidden="1"/>
    </xf>
    <xf numFmtId="170" fontId="65" fillId="0" borderId="0" xfId="0" applyNumberFormat="1" applyFont="1" applyFill="1" applyAlignment="1" applyProtection="1">
      <alignment horizontal="left"/>
      <protection hidden="1"/>
    </xf>
    <xf numFmtId="0" fontId="66" fillId="36" borderId="0" xfId="0" applyFont="1" applyFill="1" applyBorder="1" applyAlignment="1" applyProtection="1">
      <alignment horizontal="center" vertical="center"/>
      <protection hidden="1"/>
    </xf>
    <xf numFmtId="0" fontId="69" fillId="36" borderId="0" xfId="0" applyFont="1" applyFill="1" applyBorder="1" applyAlignment="1" applyProtection="1">
      <alignment horizontal="left"/>
      <protection hidden="1"/>
    </xf>
    <xf numFmtId="0" fontId="73" fillId="0" borderId="0" xfId="0" applyFont="1" applyFill="1" applyAlignment="1" applyProtection="1">
      <alignment/>
      <protection hidden="1"/>
    </xf>
    <xf numFmtId="0" fontId="73" fillId="0" borderId="0" xfId="0" applyFont="1" applyFill="1" applyAlignment="1" applyProtection="1">
      <alignment/>
      <protection hidden="1"/>
    </xf>
    <xf numFmtId="0" fontId="69" fillId="36" borderId="0" xfId="0" applyFont="1" applyFill="1" applyAlignment="1" applyProtection="1">
      <alignment/>
      <protection hidden="1"/>
    </xf>
    <xf numFmtId="0" fontId="69" fillId="0" borderId="0" xfId="0" applyFont="1" applyFill="1" applyAlignment="1" applyProtection="1">
      <alignment/>
      <protection hidden="1"/>
    </xf>
    <xf numFmtId="0" fontId="55" fillId="36" borderId="0" xfId="46" applyFill="1" applyAlignment="1" applyProtection="1">
      <alignment/>
      <protection hidden="1"/>
    </xf>
    <xf numFmtId="0" fontId="74" fillId="0" borderId="0" xfId="46" applyFont="1" applyFill="1" applyAlignment="1" applyProtection="1">
      <alignment/>
      <protection hidden="1"/>
    </xf>
    <xf numFmtId="0" fontId="69" fillId="0" borderId="0" xfId="0" applyFont="1" applyFill="1" applyAlignment="1" applyProtection="1">
      <alignment/>
      <protection hidden="1"/>
    </xf>
    <xf numFmtId="0" fontId="0" fillId="37" borderId="19" xfId="0" applyFill="1" applyBorder="1" applyAlignment="1" applyProtection="1">
      <alignment horizontal="center"/>
      <protection hidden="1"/>
    </xf>
    <xf numFmtId="0" fontId="0" fillId="37" borderId="18" xfId="0" applyFill="1" applyBorder="1" applyAlignment="1" applyProtection="1">
      <alignment horizontal="center"/>
      <protection hidden="1"/>
    </xf>
    <xf numFmtId="166" fontId="41" fillId="35" borderId="10" xfId="52" applyNumberFormat="1" applyFont="1" applyFill="1" applyBorder="1" applyAlignment="1" applyProtection="1">
      <alignment horizontal="center"/>
      <protection locked="0"/>
    </xf>
    <xf numFmtId="1" fontId="68" fillId="34" borderId="18" xfId="44" applyNumberFormat="1" applyFont="1" applyFill="1" applyBorder="1" applyAlignment="1" applyProtection="1">
      <alignment horizontal="center" vertical="center"/>
      <protection locked="0"/>
    </xf>
    <xf numFmtId="0" fontId="12" fillId="9" borderId="10" xfId="44" applyFont="1" applyFill="1" applyBorder="1" applyAlignment="1" applyProtection="1">
      <alignment horizontal="center" vertical="center"/>
      <protection hidden="1"/>
    </xf>
    <xf numFmtId="0" fontId="12" fillId="9" borderId="10" xfId="44" applyFont="1" applyFill="1" applyBorder="1" applyAlignment="1" applyProtection="1">
      <alignment vertical="center"/>
      <protection hidden="1"/>
    </xf>
    <xf numFmtId="0" fontId="14" fillId="9" borderId="10" xfId="49" applyNumberFormat="1" applyFont="1" applyFill="1" applyBorder="1" applyAlignment="1" applyProtection="1">
      <alignment horizontal="center" vertical="center"/>
      <protection hidden="1"/>
    </xf>
    <xf numFmtId="166" fontId="15" fillId="9" borderId="10" xfId="52" applyNumberFormat="1" applyFont="1" applyFill="1" applyBorder="1" applyAlignment="1" applyProtection="1">
      <alignment vertical="center"/>
      <protection hidden="1"/>
    </xf>
    <xf numFmtId="1" fontId="12" fillId="9" borderId="10" xfId="52" applyNumberFormat="1" applyFont="1" applyFill="1" applyBorder="1" applyAlignment="1" applyProtection="1">
      <alignment horizontal="center" vertical="center"/>
      <protection locked="0"/>
    </xf>
    <xf numFmtId="166" fontId="15" fillId="9" borderId="10" xfId="52" applyNumberFormat="1" applyFont="1" applyFill="1" applyBorder="1" applyAlignment="1" applyProtection="1">
      <alignment horizontal="center" vertical="center"/>
      <protection hidden="1"/>
    </xf>
    <xf numFmtId="0" fontId="64" fillId="0" borderId="10" xfId="0" applyFont="1" applyBorder="1" applyAlignment="1" applyProtection="1">
      <alignment horizontal="center"/>
      <protection hidden="1"/>
    </xf>
    <xf numFmtId="0" fontId="65" fillId="34" borderId="19" xfId="44" applyFont="1" applyFill="1" applyBorder="1" applyAlignment="1" applyProtection="1">
      <alignment horizontal="center" vertical="center"/>
      <protection hidden="1"/>
    </xf>
    <xf numFmtId="0" fontId="0" fillId="32" borderId="34" xfId="0" applyFill="1" applyBorder="1" applyAlignment="1" applyProtection="1">
      <alignment/>
      <protection locked="0"/>
    </xf>
    <xf numFmtId="0" fontId="0" fillId="32" borderId="35" xfId="0" applyFill="1" applyBorder="1" applyAlignment="1" applyProtection="1">
      <alignment/>
      <protection locked="0"/>
    </xf>
    <xf numFmtId="0" fontId="66" fillId="36" borderId="0" xfId="0" applyFont="1" applyFill="1" applyBorder="1" applyAlignment="1" applyProtection="1">
      <alignment horizontal="center" vertical="center"/>
      <protection hidden="1"/>
    </xf>
    <xf numFmtId="0" fontId="2" fillId="32" borderId="36" xfId="0" applyFont="1" applyFill="1" applyBorder="1" applyAlignment="1" applyProtection="1">
      <alignment horizontal="left"/>
      <protection locked="0"/>
    </xf>
    <xf numFmtId="0" fontId="2" fillId="32" borderId="24" xfId="0" applyFont="1" applyFill="1" applyBorder="1" applyAlignment="1" applyProtection="1">
      <alignment horizontal="left"/>
      <protection locked="0"/>
    </xf>
    <xf numFmtId="170" fontId="69" fillId="32" borderId="37" xfId="0" applyNumberFormat="1" applyFont="1" applyFill="1" applyBorder="1" applyAlignment="1" applyProtection="1">
      <alignment horizontal="left" vertical="center"/>
      <protection locked="0"/>
    </xf>
    <xf numFmtId="170" fontId="69" fillId="32" borderId="24" xfId="0" applyNumberFormat="1" applyFont="1" applyFill="1" applyBorder="1" applyAlignment="1" applyProtection="1">
      <alignment horizontal="left" vertical="center"/>
      <protection locked="0"/>
    </xf>
    <xf numFmtId="170" fontId="69" fillId="32" borderId="38" xfId="0" applyNumberFormat="1" applyFont="1" applyFill="1" applyBorder="1" applyAlignment="1" applyProtection="1">
      <alignment horizontal="left" vertical="center"/>
      <protection locked="0"/>
    </xf>
    <xf numFmtId="0" fontId="9" fillId="0" borderId="0" xfId="0" applyFont="1" applyAlignment="1">
      <alignment horizontal="center" vertical="center"/>
    </xf>
    <xf numFmtId="0" fontId="7" fillId="0" borderId="0" xfId="0" applyFont="1" applyBorder="1" applyAlignment="1" applyProtection="1">
      <alignment horizontal="left" vertical="center" wrapText="1"/>
      <protection hidden="1"/>
    </xf>
    <xf numFmtId="0" fontId="7" fillId="0" borderId="0" xfId="0" applyFont="1" applyAlignment="1" applyProtection="1">
      <alignment horizontal="left" vertical="top" wrapText="1"/>
      <protection hidden="1"/>
    </xf>
    <xf numFmtId="0" fontId="66" fillId="0" borderId="0" xfId="0" applyFont="1" applyAlignment="1" applyProtection="1">
      <alignment horizontal="left" vertical="top" wrapText="1"/>
      <protection hidden="1"/>
    </xf>
    <xf numFmtId="0" fontId="75" fillId="35" borderId="39" xfId="0" applyFont="1" applyFill="1" applyBorder="1" applyAlignment="1" applyProtection="1">
      <alignment horizontal="center"/>
      <protection hidden="1"/>
    </xf>
    <xf numFmtId="0" fontId="75" fillId="35" borderId="40" xfId="0" applyFont="1" applyFill="1" applyBorder="1" applyAlignment="1" applyProtection="1">
      <alignment horizontal="center"/>
      <protection hidden="1"/>
    </xf>
    <xf numFmtId="0" fontId="75" fillId="35" borderId="41" xfId="0" applyFont="1" applyFill="1" applyBorder="1" applyAlignment="1" applyProtection="1">
      <alignment horizontal="center"/>
      <protection hidden="1"/>
    </xf>
    <xf numFmtId="0" fontId="64" fillId="37" borderId="18" xfId="0" applyFont="1" applyFill="1" applyBorder="1" applyAlignment="1" applyProtection="1">
      <alignment horizontal="center"/>
      <protection hidden="1"/>
    </xf>
    <xf numFmtId="0" fontId="64" fillId="37" borderId="20" xfId="0" applyFont="1" applyFill="1" applyBorder="1" applyAlignment="1" applyProtection="1">
      <alignment horizontal="center"/>
      <protection hidden="1"/>
    </xf>
    <xf numFmtId="166" fontId="12" fillId="9" borderId="19" xfId="52" applyNumberFormat="1" applyFont="1" applyFill="1" applyBorder="1" applyAlignment="1" applyProtection="1">
      <alignment horizontal="center" vertical="center"/>
      <protection hidden="1"/>
    </xf>
    <xf numFmtId="166" fontId="12" fillId="9" borderId="20" xfId="52" applyNumberFormat="1" applyFont="1" applyFill="1" applyBorder="1" applyAlignment="1" applyProtection="1">
      <alignment horizontal="center" vertical="center"/>
      <protection hidden="1"/>
    </xf>
    <xf numFmtId="0" fontId="14" fillId="0" borderId="19" xfId="49" applyNumberFormat="1" applyFont="1" applyFill="1" applyBorder="1" applyAlignment="1" applyProtection="1">
      <alignment horizontal="center" vertical="center"/>
      <protection hidden="1"/>
    </xf>
    <xf numFmtId="0" fontId="14" fillId="0" borderId="18" xfId="49" applyNumberFormat="1" applyFont="1" applyFill="1" applyBorder="1" applyAlignment="1" applyProtection="1">
      <alignment horizontal="center" vertical="center"/>
      <protection hidden="1"/>
    </xf>
    <xf numFmtId="0" fontId="14" fillId="0" borderId="20" xfId="49" applyNumberFormat="1" applyFont="1" applyFill="1" applyBorder="1" applyAlignment="1" applyProtection="1">
      <alignment horizontal="center" vertical="center"/>
      <protection hidden="1"/>
    </xf>
    <xf numFmtId="167" fontId="41" fillId="0" borderId="19" xfId="52" applyNumberFormat="1" applyFont="1" applyFill="1" applyBorder="1" applyAlignment="1" applyProtection="1">
      <alignment horizontal="center" vertical="center"/>
      <protection hidden="1"/>
    </xf>
    <xf numFmtId="167" fontId="41" fillId="0" borderId="18" xfId="52" applyNumberFormat="1" applyFont="1" applyFill="1" applyBorder="1" applyAlignment="1" applyProtection="1">
      <alignment horizontal="center" vertical="center"/>
      <protection hidden="1"/>
    </xf>
    <xf numFmtId="167" fontId="41" fillId="0" borderId="20" xfId="52" applyNumberFormat="1" applyFont="1" applyFill="1" applyBorder="1" applyAlignment="1" applyProtection="1">
      <alignment horizontal="center" vertical="center"/>
      <protection hidden="1"/>
    </xf>
    <xf numFmtId="166" fontId="41" fillId="0" borderId="19" xfId="52" applyNumberFormat="1" applyFont="1" applyFill="1" applyBorder="1" applyAlignment="1" applyProtection="1">
      <alignment horizontal="center" vertical="center"/>
      <protection hidden="1"/>
    </xf>
    <xf numFmtId="166" fontId="41" fillId="0" borderId="18" xfId="52" applyNumberFormat="1" applyFont="1" applyFill="1" applyBorder="1" applyAlignment="1" applyProtection="1">
      <alignment horizontal="center" vertical="center"/>
      <protection hidden="1"/>
    </xf>
    <xf numFmtId="166" fontId="41" fillId="0" borderId="20" xfId="52" applyNumberFormat="1" applyFont="1" applyFill="1" applyBorder="1" applyAlignment="1" applyProtection="1">
      <alignment horizontal="center" vertical="center"/>
      <protection hidden="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Comma" xfId="47"/>
    <cellStyle name="Comma [0]" xfId="48"/>
    <cellStyle name="Milliers 2" xfId="49"/>
    <cellStyle name="Currency" xfId="50"/>
    <cellStyle name="Currency [0]" xfId="51"/>
    <cellStyle name="Monétaire 2"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136</xdr:row>
      <xdr:rowOff>142875</xdr:rowOff>
    </xdr:from>
    <xdr:to>
      <xdr:col>10</xdr:col>
      <xdr:colOff>1933575</xdr:colOff>
      <xdr:row>140</xdr:row>
      <xdr:rowOff>180975</xdr:rowOff>
    </xdr:to>
    <xdr:sp>
      <xdr:nvSpPr>
        <xdr:cNvPr id="1" name="ZoneTexte 13"/>
        <xdr:cNvSpPr txBox="1">
          <a:spLocks noChangeArrowheads="1"/>
        </xdr:cNvSpPr>
      </xdr:nvSpPr>
      <xdr:spPr>
        <a:xfrm>
          <a:off x="8753475" y="26546175"/>
          <a:ext cx="2228850" cy="800100"/>
        </a:xfrm>
        <a:prstGeom prst="rect">
          <a:avLst/>
        </a:prstGeom>
        <a:noFill/>
        <a:ln w="9525" cmpd="sng">
          <a:noFill/>
        </a:ln>
      </xdr:spPr>
      <xdr:txBody>
        <a:bodyPr vertOverflow="clip" wrap="square" anchor="ctr"/>
        <a:p>
          <a:pPr algn="l">
            <a:defRPr/>
          </a:pPr>
          <a:r>
            <a:rPr lang="en-US" cap="none" sz="1000" b="0" i="0" u="none" baseline="0">
              <a:solidFill>
                <a:srgbClr val="FFFFFF"/>
              </a:solidFill>
              <a:latin typeface="Calibri"/>
              <a:ea typeface="Calibri"/>
              <a:cs typeface="Calibri"/>
            </a:rPr>
            <a:t>Domaines &amp; Villages
</a:t>
          </a:r>
          <a:r>
            <a:rPr lang="en-US" cap="none" sz="1000" b="0" i="0" u="none" baseline="0">
              <a:solidFill>
                <a:srgbClr val="FFFFFF"/>
              </a:solidFill>
              <a:latin typeface="Calibri"/>
              <a:ea typeface="Calibri"/>
              <a:cs typeface="Calibri"/>
            </a:rPr>
            <a:t>4 route de Dijon
</a:t>
          </a:r>
          <a:r>
            <a:rPr lang="en-US" cap="none" sz="1000" b="0" i="0" u="none" baseline="0">
              <a:solidFill>
                <a:srgbClr val="FFFFFF"/>
              </a:solidFill>
              <a:latin typeface="Calibri"/>
              <a:ea typeface="Calibri"/>
              <a:cs typeface="Calibri"/>
            </a:rPr>
            <a:t>BP 80094
</a:t>
          </a:r>
          <a:r>
            <a:rPr lang="en-US" cap="none" sz="1000" b="0" i="0" u="none" baseline="0">
              <a:solidFill>
                <a:srgbClr val="FFFFFF"/>
              </a:solidFill>
              <a:latin typeface="Calibri"/>
              <a:ea typeface="Calibri"/>
              <a:cs typeface="Calibri"/>
            </a:rPr>
            <a:t>21703 NUITS SAINT GEORGES  Cedex</a:t>
          </a:r>
        </a:p>
      </xdr:txBody>
    </xdr:sp>
    <xdr:clientData/>
  </xdr:twoCellAnchor>
  <xdr:twoCellAnchor>
    <xdr:from>
      <xdr:col>10</xdr:col>
      <xdr:colOff>2047875</xdr:colOff>
      <xdr:row>135</xdr:row>
      <xdr:rowOff>180975</xdr:rowOff>
    </xdr:from>
    <xdr:to>
      <xdr:col>11</xdr:col>
      <xdr:colOff>638175</xdr:colOff>
      <xdr:row>140</xdr:row>
      <xdr:rowOff>28575</xdr:rowOff>
    </xdr:to>
    <xdr:sp>
      <xdr:nvSpPr>
        <xdr:cNvPr id="2" name="ZoneTexte 14"/>
        <xdr:cNvSpPr txBox="1">
          <a:spLocks noChangeArrowheads="1"/>
        </xdr:cNvSpPr>
      </xdr:nvSpPr>
      <xdr:spPr>
        <a:xfrm>
          <a:off x="11096625" y="26393775"/>
          <a:ext cx="2638425" cy="800100"/>
        </a:xfrm>
        <a:prstGeom prst="rect">
          <a:avLst/>
        </a:prstGeom>
        <a:noFill/>
        <a:ln w="9525" cmpd="sng">
          <a:noFill/>
        </a:ln>
      </xdr:spPr>
      <xdr:txBody>
        <a:bodyPr vertOverflow="clip" wrap="square" anchor="ctr"/>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Tél: 03 80 30 20 20
</a:t>
          </a:r>
          <a:r>
            <a:rPr lang="en-US" cap="none" sz="1000" b="0" i="0" u="none" baseline="0">
              <a:solidFill>
                <a:srgbClr val="FFFFFF"/>
              </a:solidFill>
              <a:latin typeface="Calibri"/>
              <a:ea typeface="Calibri"/>
              <a:cs typeface="Calibri"/>
            </a:rPr>
            <a:t>Ouvert du lundi au vendredi
</a:t>
          </a:r>
          <a:r>
            <a:rPr lang="en-US" cap="none" sz="1000" b="0" i="0" u="none" baseline="0">
              <a:solidFill>
                <a:srgbClr val="FFFFFF"/>
              </a:solidFill>
              <a:latin typeface="Calibri"/>
              <a:ea typeface="Calibri"/>
              <a:cs typeface="Calibri"/>
            </a:rPr>
            <a:t>de 8h30 à 12h et de 14h à 17h30</a:t>
          </a:r>
        </a:p>
      </xdr:txBody>
    </xdr:sp>
    <xdr:clientData/>
  </xdr:twoCellAnchor>
  <xdr:twoCellAnchor editAs="oneCell">
    <xdr:from>
      <xdr:col>12</xdr:col>
      <xdr:colOff>76200</xdr:colOff>
      <xdr:row>137</xdr:row>
      <xdr:rowOff>19050</xdr:rowOff>
    </xdr:from>
    <xdr:to>
      <xdr:col>16</xdr:col>
      <xdr:colOff>762000</xdr:colOff>
      <xdr:row>141</xdr:row>
      <xdr:rowOff>0</xdr:rowOff>
    </xdr:to>
    <xdr:pic>
      <xdr:nvPicPr>
        <xdr:cNvPr id="3" name="Image 1"/>
        <xdr:cNvPicPr preferRelativeResize="1">
          <a:picLocks noChangeAspect="1"/>
        </xdr:cNvPicPr>
      </xdr:nvPicPr>
      <xdr:blipFill>
        <a:blip r:embed="rId1"/>
        <a:srcRect l="25604"/>
        <a:stretch>
          <a:fillRect/>
        </a:stretch>
      </xdr:blipFill>
      <xdr:spPr>
        <a:xfrm>
          <a:off x="13887450" y="26612850"/>
          <a:ext cx="3152775" cy="742950"/>
        </a:xfrm>
        <a:prstGeom prst="rect">
          <a:avLst/>
        </a:prstGeom>
        <a:noFill/>
        <a:ln w="9525" cmpd="sng">
          <a:noFill/>
        </a:ln>
      </xdr:spPr>
    </xdr:pic>
    <xdr:clientData/>
  </xdr:twoCellAnchor>
  <xdr:twoCellAnchor>
    <xdr:from>
      <xdr:col>10</xdr:col>
      <xdr:colOff>2066925</xdr:colOff>
      <xdr:row>139</xdr:row>
      <xdr:rowOff>95250</xdr:rowOff>
    </xdr:from>
    <xdr:to>
      <xdr:col>11</xdr:col>
      <xdr:colOff>647700</xdr:colOff>
      <xdr:row>140</xdr:row>
      <xdr:rowOff>161925</xdr:rowOff>
    </xdr:to>
    <xdr:sp>
      <xdr:nvSpPr>
        <xdr:cNvPr id="4" name="ZoneTexte 1"/>
        <xdr:cNvSpPr txBox="1">
          <a:spLocks noChangeArrowheads="1"/>
        </xdr:cNvSpPr>
      </xdr:nvSpPr>
      <xdr:spPr>
        <a:xfrm>
          <a:off x="11115675" y="27070050"/>
          <a:ext cx="2628900" cy="257175"/>
        </a:xfrm>
        <a:prstGeom prst="rect">
          <a:avLst/>
        </a:prstGeom>
        <a:noFill/>
        <a:ln w="9525" cmpd="sng">
          <a:noFill/>
        </a:ln>
      </xdr:spPr>
      <xdr:txBody>
        <a:bodyPr vertOverflow="clip" wrap="square"/>
        <a:p>
          <a:pPr algn="l">
            <a:defRPr/>
          </a:pPr>
          <a:r>
            <a:rPr lang="en-US" cap="none" sz="1100" b="1" i="0" u="none" baseline="0">
              <a:solidFill>
                <a:srgbClr val="FFFFFF"/>
              </a:solidFill>
              <a:latin typeface="Calibri"/>
              <a:ea typeface="Calibri"/>
              <a:cs typeface="Calibri"/>
            </a:rPr>
            <a:t>www.domaines-villages.com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67"/>
  <sheetViews>
    <sheetView tabSelected="1" zoomScalePageLayoutView="90" workbookViewId="0" topLeftCell="A118">
      <selection activeCell="Q50" sqref="Q50"/>
    </sheetView>
  </sheetViews>
  <sheetFormatPr defaultColWidth="11.421875" defaultRowHeight="15"/>
  <cols>
    <col min="1" max="1" width="5.00390625" style="0" customWidth="1"/>
    <col min="2" max="2" width="60.7109375" style="0" customWidth="1"/>
    <col min="3" max="3" width="10.7109375" style="0" customWidth="1"/>
    <col min="4" max="4" width="9.28125" style="0" customWidth="1"/>
    <col min="5" max="5" width="8.28125" style="0" customWidth="1"/>
    <col min="6" max="6" width="9.57421875" style="0" customWidth="1"/>
    <col min="7" max="7" width="9.7109375" style="0" customWidth="1"/>
    <col min="8" max="8" width="11.7109375" style="0" customWidth="1"/>
    <col min="9" max="9" width="5.7109375" style="0" customWidth="1"/>
    <col min="10" max="10" width="5.00390625" style="0" customWidth="1"/>
    <col min="11" max="11" width="60.7109375" style="0" customWidth="1"/>
    <col min="12" max="12" width="10.7109375" style="0" customWidth="1"/>
    <col min="13" max="13" width="9.28125" style="0" customWidth="1"/>
    <col min="14" max="14" width="8.421875" style="0" customWidth="1"/>
    <col min="15" max="15" width="9.57421875" style="0" customWidth="1"/>
    <col min="16" max="16" width="9.7109375" style="0" customWidth="1"/>
    <col min="17" max="17" width="11.7109375" style="0" customWidth="1"/>
  </cols>
  <sheetData>
    <row r="1" spans="1:17" ht="34.5" customHeight="1">
      <c r="A1" s="197" t="s">
        <v>194</v>
      </c>
      <c r="B1" s="197"/>
      <c r="C1" s="197"/>
      <c r="D1" s="197"/>
      <c r="E1" s="197"/>
      <c r="F1" s="197"/>
      <c r="G1" s="197"/>
      <c r="H1" s="197"/>
      <c r="I1" s="197"/>
      <c r="J1" s="197"/>
      <c r="K1" s="197"/>
      <c r="L1" s="197"/>
      <c r="M1" s="197"/>
      <c r="N1" s="197"/>
      <c r="O1" s="197"/>
      <c r="P1" s="197"/>
      <c r="Q1" s="197"/>
    </row>
    <row r="2" spans="1:17" ht="15" customHeight="1">
      <c r="A2" s="148"/>
      <c r="B2" s="148"/>
      <c r="C2" s="148"/>
      <c r="D2" s="148"/>
      <c r="E2" s="148"/>
      <c r="F2" s="148"/>
      <c r="G2" s="81"/>
      <c r="H2" s="148"/>
      <c r="I2" s="148"/>
      <c r="J2" s="148"/>
      <c r="K2" s="148"/>
      <c r="L2" s="148"/>
      <c r="M2" s="148"/>
      <c r="N2" s="148"/>
      <c r="O2" s="148"/>
      <c r="P2" s="81"/>
      <c r="Q2" s="81"/>
    </row>
    <row r="3" spans="1:17" s="3" customFormat="1" ht="24">
      <c r="A3" s="4"/>
      <c r="B3" s="5" t="s">
        <v>0</v>
      </c>
      <c r="C3" s="6" t="s">
        <v>1</v>
      </c>
      <c r="D3" s="7" t="s">
        <v>2</v>
      </c>
      <c r="E3" s="8" t="s">
        <v>3</v>
      </c>
      <c r="F3" s="9" t="s">
        <v>8</v>
      </c>
      <c r="G3" s="10" t="s">
        <v>61</v>
      </c>
      <c r="H3" s="11" t="s">
        <v>4</v>
      </c>
      <c r="I3" s="12"/>
      <c r="J3" s="4"/>
      <c r="K3" s="5" t="s">
        <v>0</v>
      </c>
      <c r="L3" s="6" t="s">
        <v>1</v>
      </c>
      <c r="M3" s="7" t="s">
        <v>2</v>
      </c>
      <c r="N3" s="8" t="s">
        <v>3</v>
      </c>
      <c r="O3" s="9" t="s">
        <v>8</v>
      </c>
      <c r="P3" s="10" t="s">
        <v>60</v>
      </c>
      <c r="Q3" s="11" t="s">
        <v>4</v>
      </c>
    </row>
    <row r="4" spans="1:17" ht="15" customHeight="1">
      <c r="A4" s="77"/>
      <c r="B4" s="76" t="s">
        <v>62</v>
      </c>
      <c r="C4" s="75"/>
      <c r="D4" s="75"/>
      <c r="E4" s="75"/>
      <c r="F4" s="75"/>
      <c r="G4" s="75"/>
      <c r="H4" s="78"/>
      <c r="I4" s="13"/>
      <c r="J4" s="41">
        <v>52</v>
      </c>
      <c r="K4" s="97" t="s">
        <v>137</v>
      </c>
      <c r="L4" s="14">
        <v>2014</v>
      </c>
      <c r="M4" s="37">
        <v>18.9</v>
      </c>
      <c r="N4" s="16">
        <v>0.3174603174603174</v>
      </c>
      <c r="O4" s="38">
        <v>12.9</v>
      </c>
      <c r="P4" s="141"/>
      <c r="Q4" s="42">
        <f aca="true" t="shared" si="0" ref="Q4:Q9">P4*6*O4</f>
        <v>0</v>
      </c>
    </row>
    <row r="5" spans="1:17" ht="15" customHeight="1">
      <c r="A5" s="41">
        <v>400</v>
      </c>
      <c r="B5" s="97" t="s">
        <v>100</v>
      </c>
      <c r="C5" s="14"/>
      <c r="D5" s="37">
        <v>55</v>
      </c>
      <c r="E5" s="44">
        <v>0.2745454545454546</v>
      </c>
      <c r="F5" s="38">
        <v>39.9</v>
      </c>
      <c r="G5" s="141"/>
      <c r="H5" s="38">
        <f>G5*F5</f>
        <v>0</v>
      </c>
      <c r="I5" s="13"/>
      <c r="J5" s="41">
        <v>53</v>
      </c>
      <c r="K5" s="97" t="s">
        <v>136</v>
      </c>
      <c r="L5" s="14">
        <v>2014</v>
      </c>
      <c r="M5" s="15">
        <v>19.9</v>
      </c>
      <c r="N5" s="44">
        <v>0.2512562814070351</v>
      </c>
      <c r="O5" s="17">
        <v>14.9</v>
      </c>
      <c r="P5" s="141"/>
      <c r="Q5" s="42">
        <f t="shared" si="0"/>
        <v>0</v>
      </c>
    </row>
    <row r="6" spans="1:17" ht="15" customHeight="1">
      <c r="A6" s="41">
        <v>401</v>
      </c>
      <c r="B6" s="97" t="s">
        <v>99</v>
      </c>
      <c r="C6" s="14"/>
      <c r="D6" s="37">
        <v>55</v>
      </c>
      <c r="E6" s="16">
        <v>0.2745454545454546</v>
      </c>
      <c r="F6" s="38">
        <v>39.9</v>
      </c>
      <c r="G6" s="141"/>
      <c r="H6" s="38">
        <f aca="true" t="shared" si="1" ref="H6:H14">G6*F6</f>
        <v>0</v>
      </c>
      <c r="I6" s="13"/>
      <c r="J6" s="41">
        <v>54</v>
      </c>
      <c r="K6" s="97" t="s">
        <v>45</v>
      </c>
      <c r="L6" s="14">
        <v>2011</v>
      </c>
      <c r="M6" s="37">
        <v>21</v>
      </c>
      <c r="N6" s="16">
        <v>0.29047619047619044</v>
      </c>
      <c r="O6" s="38">
        <v>14.9</v>
      </c>
      <c r="P6" s="141"/>
      <c r="Q6" s="42">
        <f t="shared" si="0"/>
        <v>0</v>
      </c>
    </row>
    <row r="7" spans="1:17" ht="15" customHeight="1">
      <c r="A7" s="41">
        <v>402</v>
      </c>
      <c r="B7" s="97" t="s">
        <v>101</v>
      </c>
      <c r="C7" s="14"/>
      <c r="D7" s="37">
        <v>45</v>
      </c>
      <c r="E7" s="44">
        <v>0.3355555555555556</v>
      </c>
      <c r="F7" s="38">
        <v>29.9</v>
      </c>
      <c r="G7" s="141"/>
      <c r="H7" s="38">
        <f t="shared" si="1"/>
        <v>0</v>
      </c>
      <c r="I7" s="13"/>
      <c r="J7" s="41">
        <v>55</v>
      </c>
      <c r="K7" s="97" t="s">
        <v>135</v>
      </c>
      <c r="L7" s="14">
        <v>2014</v>
      </c>
      <c r="M7" s="15">
        <v>21.9</v>
      </c>
      <c r="N7" s="44">
        <v>0.31963470319634696</v>
      </c>
      <c r="O7" s="17">
        <v>14.9</v>
      </c>
      <c r="P7" s="141"/>
      <c r="Q7" s="42">
        <f t="shared" si="0"/>
        <v>0</v>
      </c>
    </row>
    <row r="8" spans="1:17" ht="15" customHeight="1">
      <c r="A8" s="41">
        <v>403</v>
      </c>
      <c r="B8" s="97" t="s">
        <v>102</v>
      </c>
      <c r="C8" s="208"/>
      <c r="D8" s="209"/>
      <c r="E8" s="210"/>
      <c r="F8" s="38">
        <v>24.9</v>
      </c>
      <c r="G8" s="141"/>
      <c r="H8" s="38">
        <f t="shared" si="1"/>
        <v>0</v>
      </c>
      <c r="I8" s="13"/>
      <c r="J8" s="41">
        <v>56</v>
      </c>
      <c r="K8" s="97" t="s">
        <v>134</v>
      </c>
      <c r="L8" s="14">
        <v>2014</v>
      </c>
      <c r="M8" s="15">
        <v>24.9</v>
      </c>
      <c r="N8" s="16">
        <v>0.28112449799196787</v>
      </c>
      <c r="O8" s="17">
        <v>17.9</v>
      </c>
      <c r="P8" s="141"/>
      <c r="Q8" s="42">
        <f t="shared" si="0"/>
        <v>0</v>
      </c>
    </row>
    <row r="9" spans="1:17" ht="15" customHeight="1">
      <c r="A9" s="41">
        <v>404</v>
      </c>
      <c r="B9" s="97" t="s">
        <v>103</v>
      </c>
      <c r="C9" s="208"/>
      <c r="D9" s="209"/>
      <c r="E9" s="210"/>
      <c r="F9" s="38">
        <v>29.9</v>
      </c>
      <c r="G9" s="141"/>
      <c r="H9" s="38">
        <f t="shared" si="1"/>
        <v>0</v>
      </c>
      <c r="I9" s="13"/>
      <c r="J9" s="41">
        <v>57</v>
      </c>
      <c r="K9" s="97" t="s">
        <v>133</v>
      </c>
      <c r="L9" s="14">
        <v>2011</v>
      </c>
      <c r="M9" s="15">
        <v>29</v>
      </c>
      <c r="N9" s="44">
        <v>0.2448275862068966</v>
      </c>
      <c r="O9" s="17">
        <v>21.9</v>
      </c>
      <c r="P9" s="141"/>
      <c r="Q9" s="42">
        <f t="shared" si="0"/>
        <v>0</v>
      </c>
    </row>
    <row r="10" spans="1:17" ht="15" customHeight="1">
      <c r="A10" s="41">
        <v>405</v>
      </c>
      <c r="B10" s="97" t="s">
        <v>104</v>
      </c>
      <c r="C10" s="14"/>
      <c r="D10" s="37">
        <v>69.9</v>
      </c>
      <c r="E10" s="44">
        <v>0.42918454935622324</v>
      </c>
      <c r="F10" s="38">
        <v>39.9</v>
      </c>
      <c r="G10" s="141"/>
      <c r="H10" s="38">
        <f t="shared" si="1"/>
        <v>0</v>
      </c>
      <c r="I10" s="13"/>
      <c r="J10" s="41">
        <v>58</v>
      </c>
      <c r="K10" s="97" t="s">
        <v>279</v>
      </c>
      <c r="L10" s="14" t="s">
        <v>33</v>
      </c>
      <c r="M10" s="15">
        <v>55</v>
      </c>
      <c r="N10" s="16">
        <v>0.2745454545454546</v>
      </c>
      <c r="O10" s="17">
        <v>39.9</v>
      </c>
      <c r="P10" s="141"/>
      <c r="Q10" s="42">
        <f>P10*3*O10</f>
        <v>0</v>
      </c>
    </row>
    <row r="11" spans="1:17" ht="15" customHeight="1">
      <c r="A11" s="41">
        <v>406</v>
      </c>
      <c r="B11" s="97" t="s">
        <v>285</v>
      </c>
      <c r="C11" s="14">
        <v>2013</v>
      </c>
      <c r="D11" s="37">
        <v>32.5</v>
      </c>
      <c r="E11" s="44">
        <v>0.20307692307692313</v>
      </c>
      <c r="F11" s="38">
        <v>25.9</v>
      </c>
      <c r="G11" s="141"/>
      <c r="H11" s="38">
        <f t="shared" si="1"/>
        <v>0</v>
      </c>
      <c r="I11" s="13"/>
      <c r="J11" s="77"/>
      <c r="K11" s="76" t="s">
        <v>198</v>
      </c>
      <c r="L11" s="75"/>
      <c r="M11" s="75"/>
      <c r="N11" s="75"/>
      <c r="O11" s="75"/>
      <c r="P11" s="180"/>
      <c r="Q11" s="78"/>
    </row>
    <row r="12" spans="1:17" ht="15" customHeight="1">
      <c r="A12" s="41">
        <v>407</v>
      </c>
      <c r="B12" s="97" t="s">
        <v>284</v>
      </c>
      <c r="C12" s="14">
        <v>2013</v>
      </c>
      <c r="D12" s="37">
        <v>32.5</v>
      </c>
      <c r="E12" s="44">
        <v>0.20307692307692313</v>
      </c>
      <c r="F12" s="38">
        <v>25.9</v>
      </c>
      <c r="G12" s="141"/>
      <c r="H12" s="38">
        <f t="shared" si="1"/>
        <v>0</v>
      </c>
      <c r="I12" s="13"/>
      <c r="J12" s="45">
        <v>59</v>
      </c>
      <c r="K12" s="96" t="s">
        <v>138</v>
      </c>
      <c r="L12" s="123">
        <v>2014</v>
      </c>
      <c r="M12" s="19">
        <v>8.5</v>
      </c>
      <c r="N12" s="57">
        <v>0.2952941176470588</v>
      </c>
      <c r="O12" s="21">
        <v>5.99</v>
      </c>
      <c r="P12" s="141"/>
      <c r="Q12" s="42">
        <f aca="true" t="shared" si="2" ref="Q12:Q17">P12*6*O12</f>
        <v>0</v>
      </c>
    </row>
    <row r="13" spans="1:17" ht="15" customHeight="1">
      <c r="A13" s="41">
        <v>408</v>
      </c>
      <c r="B13" s="97" t="s">
        <v>286</v>
      </c>
      <c r="C13" s="14">
        <v>2013</v>
      </c>
      <c r="D13" s="37">
        <v>19.9</v>
      </c>
      <c r="E13" s="44">
        <v>0.5025125628140703</v>
      </c>
      <c r="F13" s="38">
        <v>9.9</v>
      </c>
      <c r="G13" s="141"/>
      <c r="H13" s="38">
        <f t="shared" si="1"/>
        <v>0</v>
      </c>
      <c r="I13" s="13"/>
      <c r="J13" s="41">
        <v>60</v>
      </c>
      <c r="K13" s="97" t="s">
        <v>139</v>
      </c>
      <c r="L13" s="110">
        <v>2014</v>
      </c>
      <c r="M13" s="15">
        <v>8.5</v>
      </c>
      <c r="N13" s="44">
        <v>0.2952941176470588</v>
      </c>
      <c r="O13" s="17">
        <v>5.99</v>
      </c>
      <c r="P13" s="141"/>
      <c r="Q13" s="42">
        <f t="shared" si="2"/>
        <v>0</v>
      </c>
    </row>
    <row r="14" spans="1:17" ht="15" customHeight="1">
      <c r="A14" s="41">
        <v>409</v>
      </c>
      <c r="B14" s="97" t="s">
        <v>287</v>
      </c>
      <c r="C14" s="14">
        <v>2013</v>
      </c>
      <c r="D14" s="37">
        <v>25.9</v>
      </c>
      <c r="E14" s="44">
        <v>0.5019305019305019</v>
      </c>
      <c r="F14" s="38">
        <v>12.9</v>
      </c>
      <c r="G14" s="141"/>
      <c r="H14" s="38">
        <f t="shared" si="1"/>
        <v>0</v>
      </c>
      <c r="I14" s="13"/>
      <c r="J14" s="41">
        <v>61</v>
      </c>
      <c r="K14" s="97" t="s">
        <v>140</v>
      </c>
      <c r="L14" s="14">
        <v>2014</v>
      </c>
      <c r="M14" s="15">
        <v>8.5</v>
      </c>
      <c r="N14" s="16">
        <v>0.2952941176470588</v>
      </c>
      <c r="O14" s="17">
        <v>5.99</v>
      </c>
      <c r="P14" s="141"/>
      <c r="Q14" s="42">
        <f t="shared" si="2"/>
        <v>0</v>
      </c>
    </row>
    <row r="15" spans="1:17" ht="15" customHeight="1">
      <c r="A15" s="77"/>
      <c r="B15" s="76" t="s">
        <v>195</v>
      </c>
      <c r="C15" s="75"/>
      <c r="D15" s="75"/>
      <c r="E15" s="75"/>
      <c r="F15" s="75"/>
      <c r="G15" s="180"/>
      <c r="H15" s="78"/>
      <c r="I15" s="13"/>
      <c r="J15" s="41">
        <v>62</v>
      </c>
      <c r="K15" s="97" t="s">
        <v>46</v>
      </c>
      <c r="L15" s="14">
        <v>2014</v>
      </c>
      <c r="M15" s="15">
        <v>14.5</v>
      </c>
      <c r="N15" s="44">
        <v>0.31103448275862067</v>
      </c>
      <c r="O15" s="17">
        <v>9.99</v>
      </c>
      <c r="P15" s="141"/>
      <c r="Q15" s="42">
        <f t="shared" si="2"/>
        <v>0</v>
      </c>
    </row>
    <row r="16" spans="1:17" ht="15" customHeight="1">
      <c r="A16" s="41">
        <v>1</v>
      </c>
      <c r="B16" s="97" t="s">
        <v>63</v>
      </c>
      <c r="C16" s="14"/>
      <c r="D16" s="37">
        <v>6.95</v>
      </c>
      <c r="E16" s="16">
        <v>0.42589928057553955</v>
      </c>
      <c r="F16" s="38">
        <v>3.99</v>
      </c>
      <c r="G16" s="141"/>
      <c r="H16" s="38">
        <f>G16*6*F16</f>
        <v>0</v>
      </c>
      <c r="I16" s="13"/>
      <c r="J16" s="41">
        <v>63</v>
      </c>
      <c r="K16" s="97" t="s">
        <v>141</v>
      </c>
      <c r="L16" s="14">
        <v>2014</v>
      </c>
      <c r="M16" s="15">
        <v>19.5</v>
      </c>
      <c r="N16" s="16">
        <v>0.2358974358974359</v>
      </c>
      <c r="O16" s="38">
        <v>14.9</v>
      </c>
      <c r="P16" s="141"/>
      <c r="Q16" s="42">
        <f t="shared" si="2"/>
        <v>0</v>
      </c>
    </row>
    <row r="17" spans="1:17" ht="15" customHeight="1">
      <c r="A17" s="41">
        <v>2</v>
      </c>
      <c r="B17" s="97" t="s">
        <v>64</v>
      </c>
      <c r="C17" s="14"/>
      <c r="D17" s="37">
        <v>6.95</v>
      </c>
      <c r="E17" s="16">
        <v>0.42589928057553955</v>
      </c>
      <c r="F17" s="38">
        <v>3.99</v>
      </c>
      <c r="G17" s="141"/>
      <c r="H17" s="38">
        <f aca="true" t="shared" si="3" ref="H17:H25">G17*6*F17</f>
        <v>0</v>
      </c>
      <c r="I17" s="13"/>
      <c r="J17" s="41">
        <v>64</v>
      </c>
      <c r="K17" s="97" t="s">
        <v>142</v>
      </c>
      <c r="L17" s="14">
        <v>2014</v>
      </c>
      <c r="M17" s="15">
        <v>25</v>
      </c>
      <c r="N17" s="16">
        <v>0.32400000000000007</v>
      </c>
      <c r="O17" s="38">
        <v>16.9</v>
      </c>
      <c r="P17" s="141"/>
      <c r="Q17" s="42">
        <f t="shared" si="2"/>
        <v>0</v>
      </c>
    </row>
    <row r="18" spans="1:17" ht="15" customHeight="1">
      <c r="A18" s="41">
        <v>3</v>
      </c>
      <c r="B18" s="97" t="s">
        <v>65</v>
      </c>
      <c r="C18" s="14"/>
      <c r="D18" s="37">
        <v>6.95</v>
      </c>
      <c r="E18" s="16">
        <v>0.42589928057553955</v>
      </c>
      <c r="F18" s="38">
        <v>3.99</v>
      </c>
      <c r="G18" s="141"/>
      <c r="H18" s="38">
        <f t="shared" si="3"/>
        <v>0</v>
      </c>
      <c r="I18" s="13"/>
      <c r="J18" s="77"/>
      <c r="K18" s="76" t="s">
        <v>199</v>
      </c>
      <c r="L18" s="75"/>
      <c r="M18" s="75"/>
      <c r="N18" s="75"/>
      <c r="O18" s="75"/>
      <c r="P18" s="180"/>
      <c r="Q18" s="78"/>
    </row>
    <row r="19" spans="1:17" ht="15" customHeight="1">
      <c r="A19" s="41">
        <v>4</v>
      </c>
      <c r="B19" s="97" t="s">
        <v>66</v>
      </c>
      <c r="C19" s="43"/>
      <c r="D19" s="37">
        <v>6.95</v>
      </c>
      <c r="E19" s="16">
        <v>0.42589928057553955</v>
      </c>
      <c r="F19" s="38">
        <v>3.99</v>
      </c>
      <c r="G19" s="142"/>
      <c r="H19" s="38">
        <f t="shared" si="3"/>
        <v>0</v>
      </c>
      <c r="I19" s="13"/>
      <c r="J19" s="60">
        <v>65</v>
      </c>
      <c r="K19" s="99" t="s">
        <v>143</v>
      </c>
      <c r="L19" s="55">
        <v>2014</v>
      </c>
      <c r="M19" s="68">
        <v>8.95</v>
      </c>
      <c r="N19" s="69">
        <v>0.21899441340782114</v>
      </c>
      <c r="O19" s="56">
        <v>6.99</v>
      </c>
      <c r="P19" s="141"/>
      <c r="Q19" s="42">
        <f aca="true" t="shared" si="4" ref="Q19:Q24">P19*6*O19</f>
        <v>0</v>
      </c>
    </row>
    <row r="20" spans="1:17" ht="15" customHeight="1">
      <c r="A20" s="41">
        <v>5</v>
      </c>
      <c r="B20" s="97" t="s">
        <v>50</v>
      </c>
      <c r="C20" s="14"/>
      <c r="D20" s="37">
        <v>7.95</v>
      </c>
      <c r="E20" s="16">
        <v>0.3723270440251572</v>
      </c>
      <c r="F20" s="38">
        <v>4.99</v>
      </c>
      <c r="G20" s="141"/>
      <c r="H20" s="38">
        <f t="shared" si="3"/>
        <v>0</v>
      </c>
      <c r="I20" s="13"/>
      <c r="J20" s="113">
        <v>66</v>
      </c>
      <c r="K20" s="97" t="s">
        <v>144</v>
      </c>
      <c r="L20" s="14">
        <v>2014</v>
      </c>
      <c r="M20" s="15">
        <v>8.95</v>
      </c>
      <c r="N20" s="44">
        <v>0.21899441340782114</v>
      </c>
      <c r="O20" s="17">
        <v>6.99</v>
      </c>
      <c r="P20" s="141"/>
      <c r="Q20" s="42">
        <f t="shared" si="4"/>
        <v>0</v>
      </c>
    </row>
    <row r="21" spans="1:17" ht="15" customHeight="1">
      <c r="A21" s="41">
        <v>6</v>
      </c>
      <c r="B21" s="97" t="s">
        <v>51</v>
      </c>
      <c r="C21" s="14"/>
      <c r="D21" s="37">
        <v>7.95</v>
      </c>
      <c r="E21" s="16">
        <v>0.3723270440251572</v>
      </c>
      <c r="F21" s="38">
        <v>4.99</v>
      </c>
      <c r="G21" s="141"/>
      <c r="H21" s="38">
        <f t="shared" si="3"/>
        <v>0</v>
      </c>
      <c r="I21" s="13"/>
      <c r="J21" s="60">
        <v>67</v>
      </c>
      <c r="K21" s="111" t="s">
        <v>145</v>
      </c>
      <c r="L21" s="64" t="s">
        <v>33</v>
      </c>
      <c r="M21" s="65">
        <v>12.9</v>
      </c>
      <c r="N21" s="66">
        <v>0.23255813953488372</v>
      </c>
      <c r="O21" s="67">
        <v>9.9</v>
      </c>
      <c r="P21" s="141"/>
      <c r="Q21" s="42">
        <f t="shared" si="4"/>
        <v>0</v>
      </c>
    </row>
    <row r="22" spans="1:17" ht="15" customHeight="1">
      <c r="A22" s="41">
        <v>7</v>
      </c>
      <c r="B22" s="97" t="s">
        <v>67</v>
      </c>
      <c r="C22" s="14"/>
      <c r="D22" s="37">
        <v>9.95</v>
      </c>
      <c r="E22" s="16">
        <v>0.1969849246231155</v>
      </c>
      <c r="F22" s="38">
        <v>7.99</v>
      </c>
      <c r="G22" s="141"/>
      <c r="H22" s="38">
        <f t="shared" si="3"/>
        <v>0</v>
      </c>
      <c r="I22" s="13"/>
      <c r="J22" s="113">
        <v>68</v>
      </c>
      <c r="K22" s="101" t="s">
        <v>146</v>
      </c>
      <c r="L22" s="24" t="s">
        <v>33</v>
      </c>
      <c r="M22" s="70">
        <v>12.9</v>
      </c>
      <c r="N22" s="71">
        <v>0.23255813953488372</v>
      </c>
      <c r="O22" s="72">
        <v>9.9</v>
      </c>
      <c r="P22" s="141"/>
      <c r="Q22" s="42">
        <f t="shared" si="4"/>
        <v>0</v>
      </c>
    </row>
    <row r="23" spans="1:17" ht="15" customHeight="1">
      <c r="A23" s="41">
        <v>8</v>
      </c>
      <c r="B23" s="97" t="s">
        <v>68</v>
      </c>
      <c r="C23" s="14"/>
      <c r="D23" s="47">
        <v>10.95</v>
      </c>
      <c r="E23" s="16">
        <v>0.27031963470319625</v>
      </c>
      <c r="F23" s="48">
        <v>7.99</v>
      </c>
      <c r="G23" s="141"/>
      <c r="H23" s="38">
        <f t="shared" si="3"/>
        <v>0</v>
      </c>
      <c r="I23" s="13"/>
      <c r="J23" s="113">
        <v>7</v>
      </c>
      <c r="K23" s="97" t="s">
        <v>147</v>
      </c>
      <c r="L23" s="14"/>
      <c r="M23" s="37">
        <v>9.95</v>
      </c>
      <c r="N23" s="16">
        <v>0.1969849246231155</v>
      </c>
      <c r="O23" s="38">
        <v>7.99</v>
      </c>
      <c r="P23" s="141"/>
      <c r="Q23" s="42">
        <f t="shared" si="4"/>
        <v>0</v>
      </c>
    </row>
    <row r="24" spans="1:18" ht="15" customHeight="1">
      <c r="A24" s="41">
        <v>9</v>
      </c>
      <c r="B24" s="97" t="s">
        <v>69</v>
      </c>
      <c r="C24" s="14"/>
      <c r="D24" s="37">
        <v>17.95</v>
      </c>
      <c r="E24" s="16">
        <v>0.2206128133704735</v>
      </c>
      <c r="F24" s="38">
        <v>13.99</v>
      </c>
      <c r="G24" s="141"/>
      <c r="H24" s="38">
        <f t="shared" si="3"/>
        <v>0</v>
      </c>
      <c r="I24" s="13"/>
      <c r="J24" s="113">
        <v>8</v>
      </c>
      <c r="K24" s="97" t="s">
        <v>57</v>
      </c>
      <c r="L24" s="14"/>
      <c r="M24" s="37">
        <v>10.95</v>
      </c>
      <c r="N24" s="44">
        <v>0.27031963470319625</v>
      </c>
      <c r="O24" s="17">
        <v>7.99</v>
      </c>
      <c r="P24" s="141"/>
      <c r="Q24" s="42">
        <f t="shared" si="4"/>
        <v>0</v>
      </c>
      <c r="R24" s="2"/>
    </row>
    <row r="25" spans="1:17" ht="15" customHeight="1">
      <c r="A25" s="46">
        <v>10</v>
      </c>
      <c r="B25" s="97" t="s">
        <v>70</v>
      </c>
      <c r="C25" s="14"/>
      <c r="D25" s="37">
        <v>22.9</v>
      </c>
      <c r="E25" s="16">
        <v>0.30174672489082965</v>
      </c>
      <c r="F25" s="38">
        <v>15.99</v>
      </c>
      <c r="G25" s="141"/>
      <c r="H25" s="38">
        <f t="shared" si="3"/>
        <v>0</v>
      </c>
      <c r="I25" s="13"/>
      <c r="J25" s="77"/>
      <c r="K25" s="76" t="s">
        <v>200</v>
      </c>
      <c r="L25" s="75"/>
      <c r="M25" s="75"/>
      <c r="N25" s="75"/>
      <c r="O25" s="75"/>
      <c r="P25" s="180"/>
      <c r="Q25" s="78"/>
    </row>
    <row r="26" spans="1:17" ht="15" customHeight="1">
      <c r="A26" s="77"/>
      <c r="B26" s="76" t="s">
        <v>196</v>
      </c>
      <c r="C26" s="75"/>
      <c r="D26" s="75"/>
      <c r="E26" s="75"/>
      <c r="F26" s="75"/>
      <c r="G26" s="180"/>
      <c r="H26" s="78"/>
      <c r="I26" s="13"/>
      <c r="J26" s="113">
        <v>69</v>
      </c>
      <c r="K26" s="97" t="s">
        <v>148</v>
      </c>
      <c r="L26" s="14">
        <v>2014</v>
      </c>
      <c r="M26" s="37">
        <v>9</v>
      </c>
      <c r="N26" s="16">
        <v>0.5566666666666666</v>
      </c>
      <c r="O26" s="17">
        <v>3.99</v>
      </c>
      <c r="P26" s="141"/>
      <c r="Q26" s="42">
        <f>P26*6*O26</f>
        <v>0</v>
      </c>
    </row>
    <row r="27" spans="1:17" ht="15" customHeight="1">
      <c r="A27" s="49">
        <v>11</v>
      </c>
      <c r="B27" s="96" t="s">
        <v>105</v>
      </c>
      <c r="C27" s="18">
        <v>2015</v>
      </c>
      <c r="D27" s="39">
        <v>7.99</v>
      </c>
      <c r="E27" s="20">
        <v>0.5006257822277848</v>
      </c>
      <c r="F27" s="40">
        <v>3.99</v>
      </c>
      <c r="G27" s="141"/>
      <c r="H27" s="38">
        <f>G27*6*F27</f>
        <v>0</v>
      </c>
      <c r="I27" s="13"/>
      <c r="J27" s="113">
        <v>70</v>
      </c>
      <c r="K27" s="97" t="s">
        <v>149</v>
      </c>
      <c r="L27" s="110" t="s">
        <v>33</v>
      </c>
      <c r="M27" s="37">
        <v>9.9</v>
      </c>
      <c r="N27" s="16">
        <v>0.29393939393939394</v>
      </c>
      <c r="O27" s="17">
        <v>6.99</v>
      </c>
      <c r="P27" s="141"/>
      <c r="Q27" s="42">
        <f>P27*6*O27</f>
        <v>0</v>
      </c>
    </row>
    <row r="28" spans="1:17" ht="15" customHeight="1">
      <c r="A28" s="50">
        <v>12</v>
      </c>
      <c r="B28" s="98" t="s">
        <v>106</v>
      </c>
      <c r="C28" s="51">
        <v>2015</v>
      </c>
      <c r="D28" s="52">
        <v>7.99</v>
      </c>
      <c r="E28" s="53">
        <v>0.5006257822277848</v>
      </c>
      <c r="F28" s="54">
        <v>3.99</v>
      </c>
      <c r="G28" s="143"/>
      <c r="H28" s="38">
        <f>G28*6*F28</f>
        <v>0</v>
      </c>
      <c r="I28" s="13"/>
      <c r="J28" s="113">
        <v>71</v>
      </c>
      <c r="K28" s="97" t="s">
        <v>150</v>
      </c>
      <c r="L28" s="14">
        <v>2013</v>
      </c>
      <c r="M28" s="37">
        <v>12</v>
      </c>
      <c r="N28" s="16">
        <v>0.33416666666666667</v>
      </c>
      <c r="O28" s="17">
        <v>7.99</v>
      </c>
      <c r="P28" s="141"/>
      <c r="Q28" s="42">
        <f>P28*6*O28</f>
        <v>0</v>
      </c>
    </row>
    <row r="29" spans="1:17" ht="15" customHeight="1">
      <c r="A29" s="50">
        <v>405</v>
      </c>
      <c r="B29" s="98" t="s">
        <v>107</v>
      </c>
      <c r="C29" s="51"/>
      <c r="D29" s="52">
        <v>69.9</v>
      </c>
      <c r="E29" s="104">
        <v>0.42918454935622324</v>
      </c>
      <c r="F29" s="54">
        <v>39.9</v>
      </c>
      <c r="G29" s="143"/>
      <c r="H29" s="38">
        <f>G29*F29</f>
        <v>0</v>
      </c>
      <c r="I29" s="13"/>
      <c r="J29" s="113">
        <v>72</v>
      </c>
      <c r="K29" s="97" t="s">
        <v>151</v>
      </c>
      <c r="L29" s="14">
        <v>2014</v>
      </c>
      <c r="M29" s="37">
        <v>11.9</v>
      </c>
      <c r="N29" s="16">
        <v>0.32857142857142857</v>
      </c>
      <c r="O29" s="17">
        <v>7.99</v>
      </c>
      <c r="P29" s="141"/>
      <c r="Q29" s="42">
        <f>P29*6*O29</f>
        <v>0</v>
      </c>
    </row>
    <row r="30" spans="1:17" ht="15" customHeight="1">
      <c r="A30" s="77"/>
      <c r="B30" s="76" t="s">
        <v>197</v>
      </c>
      <c r="C30" s="75"/>
      <c r="D30" s="75"/>
      <c r="E30" s="75"/>
      <c r="F30" s="75"/>
      <c r="G30" s="180"/>
      <c r="H30" s="78"/>
      <c r="I30" s="13"/>
      <c r="J30" s="60">
        <v>73</v>
      </c>
      <c r="K30" s="96" t="s">
        <v>152</v>
      </c>
      <c r="L30" s="18">
        <v>2014</v>
      </c>
      <c r="M30" s="39">
        <v>15</v>
      </c>
      <c r="N30" s="20">
        <v>0.4033333333333334</v>
      </c>
      <c r="O30" s="21">
        <v>8.95</v>
      </c>
      <c r="P30" s="141"/>
      <c r="Q30" s="42">
        <f>P30*6*O30</f>
        <v>0</v>
      </c>
    </row>
    <row r="31" spans="1:17" ht="15" customHeight="1">
      <c r="A31" s="49">
        <v>13</v>
      </c>
      <c r="B31" s="96" t="s">
        <v>108</v>
      </c>
      <c r="C31" s="18">
        <v>2014</v>
      </c>
      <c r="D31" s="39">
        <v>6.95</v>
      </c>
      <c r="E31" s="57">
        <v>0.42589928057553955</v>
      </c>
      <c r="F31" s="40">
        <v>3.99</v>
      </c>
      <c r="G31" s="141"/>
      <c r="H31" s="38">
        <f>G31*6*F31</f>
        <v>0</v>
      </c>
      <c r="I31" s="13"/>
      <c r="J31" s="77"/>
      <c r="K31" s="76" t="s">
        <v>201</v>
      </c>
      <c r="L31" s="75"/>
      <c r="M31" s="75"/>
      <c r="N31" s="75"/>
      <c r="O31" s="75"/>
      <c r="P31" s="180"/>
      <c r="Q31" s="78"/>
    </row>
    <row r="32" spans="1:17" ht="15" customHeight="1">
      <c r="A32" s="49">
        <v>14</v>
      </c>
      <c r="B32" s="96" t="s">
        <v>109</v>
      </c>
      <c r="C32" s="18">
        <v>2014</v>
      </c>
      <c r="D32" s="39">
        <v>8.9</v>
      </c>
      <c r="E32" s="20">
        <v>0.4393258426966292</v>
      </c>
      <c r="F32" s="40">
        <v>4.99</v>
      </c>
      <c r="G32" s="141"/>
      <c r="H32" s="38">
        <f aca="true" t="shared" si="5" ref="H32:H68">G32*6*F32</f>
        <v>0</v>
      </c>
      <c r="I32" s="13"/>
      <c r="J32" s="60">
        <v>74</v>
      </c>
      <c r="K32" s="96" t="s">
        <v>153</v>
      </c>
      <c r="L32" s="18">
        <v>2013</v>
      </c>
      <c r="M32" s="39">
        <v>5.9</v>
      </c>
      <c r="N32" s="20">
        <v>0.4491525423728814</v>
      </c>
      <c r="O32" s="21">
        <v>3.25</v>
      </c>
      <c r="P32" s="141"/>
      <c r="Q32" s="42">
        <f>P32*6*O32</f>
        <v>0</v>
      </c>
    </row>
    <row r="33" spans="1:17" ht="15" customHeight="1">
      <c r="A33" s="49">
        <v>15</v>
      </c>
      <c r="B33" s="96" t="s">
        <v>42</v>
      </c>
      <c r="C33" s="18">
        <v>2014</v>
      </c>
      <c r="D33" s="39">
        <v>7.99</v>
      </c>
      <c r="E33" s="57">
        <v>0.37546933667083854</v>
      </c>
      <c r="F33" s="40">
        <v>4.99</v>
      </c>
      <c r="G33" s="141"/>
      <c r="H33" s="38">
        <f t="shared" si="5"/>
        <v>0</v>
      </c>
      <c r="I33" s="13"/>
      <c r="J33" s="60">
        <v>75</v>
      </c>
      <c r="K33" s="96" t="s">
        <v>154</v>
      </c>
      <c r="L33" s="18" t="s">
        <v>47</v>
      </c>
      <c r="M33" s="39">
        <v>6.5</v>
      </c>
      <c r="N33" s="20">
        <v>0.4476923076923077</v>
      </c>
      <c r="O33" s="21">
        <v>3.59</v>
      </c>
      <c r="P33" s="141"/>
      <c r="Q33" s="42">
        <f aca="true" t="shared" si="6" ref="Q33:Q63">P33*6*O33</f>
        <v>0</v>
      </c>
    </row>
    <row r="34" spans="1:17" ht="15" customHeight="1">
      <c r="A34" s="49">
        <v>16</v>
      </c>
      <c r="B34" s="96" t="s">
        <v>34</v>
      </c>
      <c r="C34" s="18">
        <v>2014</v>
      </c>
      <c r="D34" s="39">
        <v>9.9</v>
      </c>
      <c r="E34" s="20">
        <v>0.30303030303030304</v>
      </c>
      <c r="F34" s="40">
        <v>6.9</v>
      </c>
      <c r="G34" s="141"/>
      <c r="H34" s="38">
        <f t="shared" si="5"/>
        <v>0</v>
      </c>
      <c r="I34" s="13"/>
      <c r="J34" s="60">
        <v>76</v>
      </c>
      <c r="K34" s="96" t="s">
        <v>155</v>
      </c>
      <c r="L34" s="18" t="s">
        <v>33</v>
      </c>
      <c r="M34" s="39">
        <v>7.59</v>
      </c>
      <c r="N34" s="20">
        <v>0.5006587615283268</v>
      </c>
      <c r="O34" s="21">
        <v>3.79</v>
      </c>
      <c r="P34" s="141"/>
      <c r="Q34" s="42">
        <f t="shared" si="6"/>
        <v>0</v>
      </c>
    </row>
    <row r="35" spans="1:17" ht="15" customHeight="1">
      <c r="A35" s="49">
        <v>17</v>
      </c>
      <c r="B35" s="96" t="s">
        <v>243</v>
      </c>
      <c r="C35" s="18">
        <v>2011</v>
      </c>
      <c r="D35" s="39">
        <v>11.9</v>
      </c>
      <c r="E35" s="20">
        <v>0.41596638655462187</v>
      </c>
      <c r="F35" s="40">
        <v>6.95</v>
      </c>
      <c r="G35" s="141"/>
      <c r="H35" s="38">
        <f t="shared" si="5"/>
        <v>0</v>
      </c>
      <c r="I35" s="13"/>
      <c r="J35" s="60">
        <v>77</v>
      </c>
      <c r="K35" s="96" t="s">
        <v>156</v>
      </c>
      <c r="L35" s="18" t="s">
        <v>47</v>
      </c>
      <c r="M35" s="39">
        <v>7</v>
      </c>
      <c r="N35" s="20">
        <v>0.43</v>
      </c>
      <c r="O35" s="21">
        <v>3.99</v>
      </c>
      <c r="P35" s="141"/>
      <c r="Q35" s="42">
        <f t="shared" si="6"/>
        <v>0</v>
      </c>
    </row>
    <row r="36" spans="1:17" ht="15" customHeight="1">
      <c r="A36" s="49">
        <v>18</v>
      </c>
      <c r="B36" s="96" t="s">
        <v>35</v>
      </c>
      <c r="C36" s="18" t="s">
        <v>33</v>
      </c>
      <c r="D36" s="39">
        <v>11.9</v>
      </c>
      <c r="E36" s="20">
        <v>0.4126050420168067</v>
      </c>
      <c r="F36" s="40">
        <v>6.99</v>
      </c>
      <c r="G36" s="141"/>
      <c r="H36" s="38">
        <f t="shared" si="5"/>
        <v>0</v>
      </c>
      <c r="I36" s="13"/>
      <c r="J36" s="60">
        <v>78</v>
      </c>
      <c r="K36" s="102" t="s">
        <v>157</v>
      </c>
      <c r="L36" s="26">
        <v>2014</v>
      </c>
      <c r="M36" s="27">
        <v>9.9</v>
      </c>
      <c r="N36" s="28">
        <v>0.49595959595959593</v>
      </c>
      <c r="O36" s="29">
        <v>4.99</v>
      </c>
      <c r="P36" s="141"/>
      <c r="Q36" s="42">
        <f t="shared" si="6"/>
        <v>0</v>
      </c>
    </row>
    <row r="37" spans="1:17" ht="15" customHeight="1">
      <c r="A37" s="49">
        <v>19</v>
      </c>
      <c r="B37" s="96" t="s">
        <v>110</v>
      </c>
      <c r="C37" s="18">
        <v>2014</v>
      </c>
      <c r="D37" s="39">
        <v>12</v>
      </c>
      <c r="E37" s="57">
        <v>0.4175</v>
      </c>
      <c r="F37" s="40">
        <v>6.99</v>
      </c>
      <c r="G37" s="141"/>
      <c r="H37" s="38">
        <f t="shared" si="5"/>
        <v>0</v>
      </c>
      <c r="I37" s="13"/>
      <c r="J37" s="60">
        <v>79</v>
      </c>
      <c r="K37" s="112" t="s">
        <v>158</v>
      </c>
      <c r="L37" s="64" t="s">
        <v>33</v>
      </c>
      <c r="M37" s="124">
        <v>9.5</v>
      </c>
      <c r="N37" s="66">
        <v>0.4747368421052631</v>
      </c>
      <c r="O37" s="125">
        <v>4.99</v>
      </c>
      <c r="P37" s="141"/>
      <c r="Q37" s="42">
        <f t="shared" si="6"/>
        <v>0</v>
      </c>
    </row>
    <row r="38" spans="1:17" ht="15" customHeight="1">
      <c r="A38" s="49">
        <v>20</v>
      </c>
      <c r="B38" s="96" t="s">
        <v>36</v>
      </c>
      <c r="C38" s="18">
        <v>2014</v>
      </c>
      <c r="D38" s="39">
        <v>10.5</v>
      </c>
      <c r="E38" s="20">
        <v>0.23904761904761904</v>
      </c>
      <c r="F38" s="40">
        <v>7.99</v>
      </c>
      <c r="G38" s="141"/>
      <c r="H38" s="38">
        <f t="shared" si="5"/>
        <v>0</v>
      </c>
      <c r="I38" s="13"/>
      <c r="J38" s="113">
        <v>80</v>
      </c>
      <c r="K38" s="97" t="s">
        <v>159</v>
      </c>
      <c r="L38" s="14" t="s">
        <v>33</v>
      </c>
      <c r="M38" s="37">
        <v>5.6</v>
      </c>
      <c r="N38" s="16">
        <v>0.4196428571428571</v>
      </c>
      <c r="O38" s="17">
        <v>3.25</v>
      </c>
      <c r="P38" s="141"/>
      <c r="Q38" s="42">
        <f t="shared" si="6"/>
        <v>0</v>
      </c>
    </row>
    <row r="39" spans="1:17" ht="15" customHeight="1">
      <c r="A39" s="49">
        <v>21</v>
      </c>
      <c r="B39" s="96" t="s">
        <v>37</v>
      </c>
      <c r="C39" s="18">
        <v>2012</v>
      </c>
      <c r="D39" s="39">
        <v>13</v>
      </c>
      <c r="E39" s="20">
        <v>0.3853846153846154</v>
      </c>
      <c r="F39" s="40">
        <v>7.99</v>
      </c>
      <c r="G39" s="141"/>
      <c r="H39" s="38">
        <f t="shared" si="5"/>
        <v>0</v>
      </c>
      <c r="I39" s="13"/>
      <c r="J39" s="113">
        <v>81</v>
      </c>
      <c r="K39" s="97" t="s">
        <v>160</v>
      </c>
      <c r="L39" s="14">
        <v>2014</v>
      </c>
      <c r="M39" s="37">
        <v>8</v>
      </c>
      <c r="N39" s="16">
        <v>0.50125</v>
      </c>
      <c r="O39" s="17">
        <v>3.99</v>
      </c>
      <c r="P39" s="141"/>
      <c r="Q39" s="42">
        <f t="shared" si="6"/>
        <v>0</v>
      </c>
    </row>
    <row r="40" spans="1:17" ht="15" customHeight="1">
      <c r="A40" s="45">
        <v>22</v>
      </c>
      <c r="B40" s="96" t="s">
        <v>111</v>
      </c>
      <c r="C40" s="18" t="s">
        <v>47</v>
      </c>
      <c r="D40" s="39">
        <v>12.9</v>
      </c>
      <c r="E40" s="20">
        <v>0.30310077519379847</v>
      </c>
      <c r="F40" s="40">
        <v>8.99</v>
      </c>
      <c r="G40" s="141"/>
      <c r="H40" s="38">
        <f t="shared" si="5"/>
        <v>0</v>
      </c>
      <c r="I40" s="13"/>
      <c r="J40" s="113">
        <v>82</v>
      </c>
      <c r="K40" s="97" t="s">
        <v>161</v>
      </c>
      <c r="L40" s="14">
        <v>2014</v>
      </c>
      <c r="M40" s="37">
        <v>7.99</v>
      </c>
      <c r="N40" s="16">
        <v>0.37546933667083854</v>
      </c>
      <c r="O40" s="17">
        <v>4.99</v>
      </c>
      <c r="P40" s="141"/>
      <c r="Q40" s="42">
        <f t="shared" si="6"/>
        <v>0</v>
      </c>
    </row>
    <row r="41" spans="1:17" ht="15" customHeight="1">
      <c r="A41" s="49">
        <v>23</v>
      </c>
      <c r="B41" s="96" t="s">
        <v>112</v>
      </c>
      <c r="C41" s="18">
        <v>2013</v>
      </c>
      <c r="D41" s="39">
        <v>14.9</v>
      </c>
      <c r="E41" s="57">
        <v>0.2684563758389262</v>
      </c>
      <c r="F41" s="40">
        <v>10.9</v>
      </c>
      <c r="G41" s="141"/>
      <c r="H41" s="38">
        <f t="shared" si="5"/>
        <v>0</v>
      </c>
      <c r="I41" s="13"/>
      <c r="J41" s="113">
        <v>83</v>
      </c>
      <c r="K41" s="97" t="s">
        <v>162</v>
      </c>
      <c r="L41" s="14">
        <v>2014</v>
      </c>
      <c r="M41" s="37">
        <v>5.95</v>
      </c>
      <c r="N41" s="16">
        <v>0.4974789915966386</v>
      </c>
      <c r="O41" s="17">
        <v>2.99</v>
      </c>
      <c r="P41" s="141"/>
      <c r="Q41" s="42">
        <f t="shared" si="6"/>
        <v>0</v>
      </c>
    </row>
    <row r="42" spans="1:17" ht="15" customHeight="1">
      <c r="A42" s="49">
        <v>24</v>
      </c>
      <c r="B42" s="96" t="s">
        <v>113</v>
      </c>
      <c r="C42" s="18">
        <v>2011</v>
      </c>
      <c r="D42" s="39">
        <v>14.9</v>
      </c>
      <c r="E42" s="20">
        <v>0.20134228187919462</v>
      </c>
      <c r="F42" s="40">
        <v>11.9</v>
      </c>
      <c r="G42" s="141"/>
      <c r="H42" s="38">
        <f t="shared" si="5"/>
        <v>0</v>
      </c>
      <c r="I42" s="13"/>
      <c r="J42" s="113">
        <v>84</v>
      </c>
      <c r="K42" s="97" t="s">
        <v>163</v>
      </c>
      <c r="L42" s="14" t="s">
        <v>33</v>
      </c>
      <c r="M42" s="37">
        <v>7</v>
      </c>
      <c r="N42" s="16">
        <v>0.43</v>
      </c>
      <c r="O42" s="17">
        <v>3.99</v>
      </c>
      <c r="P42" s="141"/>
      <c r="Q42" s="42">
        <f t="shared" si="6"/>
        <v>0</v>
      </c>
    </row>
    <row r="43" spans="1:17" ht="15" customHeight="1">
      <c r="A43" s="49">
        <v>25</v>
      </c>
      <c r="B43" s="96" t="s">
        <v>114</v>
      </c>
      <c r="C43" s="18">
        <v>2014</v>
      </c>
      <c r="D43" s="39">
        <v>18.9</v>
      </c>
      <c r="E43" s="57">
        <v>0.3174603174603174</v>
      </c>
      <c r="F43" s="40">
        <v>12.9</v>
      </c>
      <c r="G43" s="141"/>
      <c r="H43" s="38">
        <f t="shared" si="5"/>
        <v>0</v>
      </c>
      <c r="I43" s="13"/>
      <c r="J43" s="41">
        <v>85</v>
      </c>
      <c r="K43" s="97" t="s">
        <v>73</v>
      </c>
      <c r="L43" s="14" t="s">
        <v>74</v>
      </c>
      <c r="M43" s="37">
        <v>7</v>
      </c>
      <c r="N43" s="16">
        <v>0.43</v>
      </c>
      <c r="O43" s="38">
        <v>3.99</v>
      </c>
      <c r="P43" s="141"/>
      <c r="Q43" s="42">
        <f t="shared" si="6"/>
        <v>0</v>
      </c>
    </row>
    <row r="44" spans="1:17" ht="15" customHeight="1">
      <c r="A44" s="49">
        <v>26</v>
      </c>
      <c r="B44" s="96" t="s">
        <v>38</v>
      </c>
      <c r="C44" s="18" t="s">
        <v>71</v>
      </c>
      <c r="D44" s="39">
        <v>21.9</v>
      </c>
      <c r="E44" s="20">
        <v>0.27397260273972596</v>
      </c>
      <c r="F44" s="40">
        <v>15.9</v>
      </c>
      <c r="G44" s="141"/>
      <c r="H44" s="38">
        <f t="shared" si="5"/>
        <v>0</v>
      </c>
      <c r="I44" s="13"/>
      <c r="J44" s="41">
        <v>86</v>
      </c>
      <c r="K44" s="97" t="s">
        <v>164</v>
      </c>
      <c r="L44" s="14">
        <v>2013</v>
      </c>
      <c r="M44" s="15">
        <v>8</v>
      </c>
      <c r="N44" s="16">
        <v>0.43125</v>
      </c>
      <c r="O44" s="17">
        <v>4.55</v>
      </c>
      <c r="P44" s="141"/>
      <c r="Q44" s="42">
        <f t="shared" si="6"/>
        <v>0</v>
      </c>
    </row>
    <row r="45" spans="1:17" ht="15" customHeight="1">
      <c r="A45" s="49">
        <v>27</v>
      </c>
      <c r="B45" s="96" t="s">
        <v>115</v>
      </c>
      <c r="C45" s="18">
        <v>2011</v>
      </c>
      <c r="D45" s="39">
        <v>29</v>
      </c>
      <c r="E45" s="57">
        <v>0.31379310344827593</v>
      </c>
      <c r="F45" s="40">
        <v>19.9</v>
      </c>
      <c r="G45" s="141"/>
      <c r="H45" s="38">
        <f t="shared" si="5"/>
        <v>0</v>
      </c>
      <c r="I45" s="13"/>
      <c r="J45" s="41">
        <v>87</v>
      </c>
      <c r="K45" s="97" t="s">
        <v>165</v>
      </c>
      <c r="L45" s="14">
        <v>2014</v>
      </c>
      <c r="M45" s="15">
        <v>8</v>
      </c>
      <c r="N45" s="16">
        <v>0.41874999999999996</v>
      </c>
      <c r="O45" s="38">
        <v>4.65</v>
      </c>
      <c r="P45" s="141"/>
      <c r="Q45" s="42">
        <f t="shared" si="6"/>
        <v>0</v>
      </c>
    </row>
    <row r="46" spans="1:17" ht="15" customHeight="1">
      <c r="A46" s="46">
        <v>28</v>
      </c>
      <c r="B46" s="97" t="s">
        <v>116</v>
      </c>
      <c r="C46" s="14">
        <v>2014</v>
      </c>
      <c r="D46" s="37">
        <v>6.95</v>
      </c>
      <c r="E46" s="16">
        <v>0.42589928057553955</v>
      </c>
      <c r="F46" s="38">
        <v>3.99</v>
      </c>
      <c r="G46" s="141"/>
      <c r="H46" s="38">
        <f t="shared" si="5"/>
        <v>0</v>
      </c>
      <c r="I46" s="13"/>
      <c r="J46" s="41">
        <v>88</v>
      </c>
      <c r="K46" s="97" t="s">
        <v>166</v>
      </c>
      <c r="L46" s="14">
        <v>2014</v>
      </c>
      <c r="M46" s="15">
        <v>8.75</v>
      </c>
      <c r="N46" s="16">
        <v>0.44114285714285717</v>
      </c>
      <c r="O46" s="38">
        <v>4.89</v>
      </c>
      <c r="P46" s="141"/>
      <c r="Q46" s="42">
        <f t="shared" si="6"/>
        <v>0</v>
      </c>
    </row>
    <row r="47" spans="1:17" ht="15" customHeight="1">
      <c r="A47" s="46">
        <v>29</v>
      </c>
      <c r="B47" s="97" t="s">
        <v>117</v>
      </c>
      <c r="C47" s="14">
        <v>2014</v>
      </c>
      <c r="D47" s="37">
        <v>8.95</v>
      </c>
      <c r="E47" s="44">
        <v>0.5541899441340782</v>
      </c>
      <c r="F47" s="38">
        <v>3.99</v>
      </c>
      <c r="G47" s="141"/>
      <c r="H47" s="38">
        <f t="shared" si="5"/>
        <v>0</v>
      </c>
      <c r="I47" s="13"/>
      <c r="J47" s="41">
        <v>89</v>
      </c>
      <c r="K47" s="97" t="s">
        <v>167</v>
      </c>
      <c r="L47" s="14">
        <v>2014</v>
      </c>
      <c r="M47" s="15">
        <v>8.9</v>
      </c>
      <c r="N47" s="16">
        <v>0.4393258426966292</v>
      </c>
      <c r="O47" s="38">
        <v>4.99</v>
      </c>
      <c r="P47" s="141"/>
      <c r="Q47" s="42">
        <f t="shared" si="6"/>
        <v>0</v>
      </c>
    </row>
    <row r="48" spans="1:17" ht="15" customHeight="1">
      <c r="A48" s="46">
        <v>30</v>
      </c>
      <c r="B48" s="100" t="s">
        <v>118</v>
      </c>
      <c r="C48" s="14">
        <v>2014</v>
      </c>
      <c r="D48" s="15">
        <v>8.9</v>
      </c>
      <c r="E48" s="16">
        <v>0.4393258426966292</v>
      </c>
      <c r="F48" s="17">
        <v>4.99</v>
      </c>
      <c r="G48" s="141"/>
      <c r="H48" s="38">
        <f t="shared" si="5"/>
        <v>0</v>
      </c>
      <c r="I48" s="13"/>
      <c r="J48" s="41">
        <v>90</v>
      </c>
      <c r="K48" s="97" t="s">
        <v>168</v>
      </c>
      <c r="L48" s="14">
        <v>2013</v>
      </c>
      <c r="M48" s="15">
        <v>9</v>
      </c>
      <c r="N48" s="16">
        <v>0.44555555555555554</v>
      </c>
      <c r="O48" s="38">
        <v>4.99</v>
      </c>
      <c r="P48" s="141"/>
      <c r="Q48" s="42">
        <f t="shared" si="6"/>
        <v>0</v>
      </c>
    </row>
    <row r="49" spans="1:17" ht="15" customHeight="1">
      <c r="A49" s="46">
        <v>31</v>
      </c>
      <c r="B49" s="100" t="s">
        <v>119</v>
      </c>
      <c r="C49" s="14">
        <v>2014</v>
      </c>
      <c r="D49" s="15">
        <v>7.9</v>
      </c>
      <c r="E49" s="16">
        <v>0.36835443037974686</v>
      </c>
      <c r="F49" s="17">
        <v>4.99</v>
      </c>
      <c r="G49" s="141"/>
      <c r="H49" s="38">
        <f t="shared" si="5"/>
        <v>0</v>
      </c>
      <c r="I49" s="13"/>
      <c r="J49" s="41">
        <v>91</v>
      </c>
      <c r="K49" s="97" t="s">
        <v>169</v>
      </c>
      <c r="L49" s="14" t="s">
        <v>33</v>
      </c>
      <c r="M49" s="15">
        <v>9.5</v>
      </c>
      <c r="N49" s="16">
        <v>0.4747368421052631</v>
      </c>
      <c r="O49" s="38">
        <v>4.99</v>
      </c>
      <c r="P49" s="141"/>
      <c r="Q49" s="42">
        <f t="shared" si="6"/>
        <v>0</v>
      </c>
    </row>
    <row r="50" spans="1:17" ht="15" customHeight="1">
      <c r="A50" s="46">
        <v>32</v>
      </c>
      <c r="B50" s="97" t="s">
        <v>39</v>
      </c>
      <c r="C50" s="14">
        <v>2010</v>
      </c>
      <c r="D50" s="37">
        <v>7.5</v>
      </c>
      <c r="E50" s="16">
        <v>0.3346666666666666</v>
      </c>
      <c r="F50" s="38">
        <v>4.99</v>
      </c>
      <c r="G50" s="141"/>
      <c r="H50" s="38">
        <f t="shared" si="5"/>
        <v>0</v>
      </c>
      <c r="I50" s="13"/>
      <c r="J50" s="113">
        <v>92</v>
      </c>
      <c r="K50" s="97" t="s">
        <v>170</v>
      </c>
      <c r="L50" s="14">
        <v>2012</v>
      </c>
      <c r="M50" s="15">
        <v>12</v>
      </c>
      <c r="N50" s="44">
        <v>0.5008333333333334</v>
      </c>
      <c r="O50" s="38">
        <v>5.99</v>
      </c>
      <c r="P50" s="141"/>
      <c r="Q50" s="42">
        <f t="shared" si="6"/>
        <v>0</v>
      </c>
    </row>
    <row r="51" spans="1:17" ht="15" customHeight="1">
      <c r="A51" s="46">
        <v>33</v>
      </c>
      <c r="B51" s="97" t="s">
        <v>40</v>
      </c>
      <c r="C51" s="14" t="s">
        <v>33</v>
      </c>
      <c r="D51" s="15">
        <v>8.5</v>
      </c>
      <c r="E51" s="44">
        <v>0.4129411764705882</v>
      </c>
      <c r="F51" s="17">
        <v>4.99</v>
      </c>
      <c r="G51" s="141"/>
      <c r="H51" s="38">
        <f t="shared" si="5"/>
        <v>0</v>
      </c>
      <c r="I51" s="13"/>
      <c r="J51" s="113">
        <v>93</v>
      </c>
      <c r="K51" s="97" t="s">
        <v>171</v>
      </c>
      <c r="L51" s="14" t="s">
        <v>9</v>
      </c>
      <c r="M51" s="15">
        <v>9.9</v>
      </c>
      <c r="N51" s="44">
        <v>0.39494949494949494</v>
      </c>
      <c r="O51" s="38">
        <v>5.99</v>
      </c>
      <c r="P51" s="141"/>
      <c r="Q51" s="42">
        <f t="shared" si="6"/>
        <v>0</v>
      </c>
    </row>
    <row r="52" spans="1:17" ht="15" customHeight="1">
      <c r="A52" s="46">
        <v>34</v>
      </c>
      <c r="B52" s="97" t="s">
        <v>120</v>
      </c>
      <c r="C52" s="43" t="s">
        <v>72</v>
      </c>
      <c r="D52" s="15">
        <v>8.9</v>
      </c>
      <c r="E52" s="44">
        <v>0.4393258426966292</v>
      </c>
      <c r="F52" s="17">
        <v>4.99</v>
      </c>
      <c r="G52" s="142"/>
      <c r="H52" s="38">
        <f t="shared" si="5"/>
        <v>0</v>
      </c>
      <c r="I52" s="13"/>
      <c r="J52" s="113">
        <v>94</v>
      </c>
      <c r="K52" s="97" t="s">
        <v>172</v>
      </c>
      <c r="L52" s="14">
        <v>2014</v>
      </c>
      <c r="M52" s="15">
        <v>9.5</v>
      </c>
      <c r="N52" s="44">
        <v>0.3694736842105263</v>
      </c>
      <c r="O52" s="38">
        <v>5.99</v>
      </c>
      <c r="P52" s="141"/>
      <c r="Q52" s="42">
        <f t="shared" si="6"/>
        <v>0</v>
      </c>
    </row>
    <row r="53" spans="1:17" ht="15" customHeight="1">
      <c r="A53" s="46">
        <v>35</v>
      </c>
      <c r="B53" s="97" t="s">
        <v>41</v>
      </c>
      <c r="C53" s="14" t="s">
        <v>33</v>
      </c>
      <c r="D53" s="15">
        <v>8.9</v>
      </c>
      <c r="E53" s="44">
        <v>0.3820224719101124</v>
      </c>
      <c r="F53" s="17">
        <v>5.5</v>
      </c>
      <c r="G53" s="141"/>
      <c r="H53" s="38">
        <f t="shared" si="5"/>
        <v>0</v>
      </c>
      <c r="I53" s="13"/>
      <c r="J53" s="113">
        <v>95</v>
      </c>
      <c r="K53" s="97" t="s">
        <v>173</v>
      </c>
      <c r="L53" s="14">
        <v>2013</v>
      </c>
      <c r="M53" s="15">
        <v>9.5</v>
      </c>
      <c r="N53" s="44">
        <v>0.3694736842105263</v>
      </c>
      <c r="O53" s="17">
        <v>5.99</v>
      </c>
      <c r="P53" s="141"/>
      <c r="Q53" s="42">
        <f t="shared" si="6"/>
        <v>0</v>
      </c>
    </row>
    <row r="54" spans="1:17" ht="15" customHeight="1">
      <c r="A54" s="181">
        <v>36</v>
      </c>
      <c r="B54" s="182" t="s">
        <v>280</v>
      </c>
      <c r="C54" s="183" t="s">
        <v>33</v>
      </c>
      <c r="D54" s="206" t="s">
        <v>278</v>
      </c>
      <c r="E54" s="207"/>
      <c r="F54" s="184">
        <v>5.99</v>
      </c>
      <c r="G54" s="185"/>
      <c r="H54" s="186">
        <f>G54*6*F54</f>
        <v>0</v>
      </c>
      <c r="I54" s="13"/>
      <c r="J54" s="113">
        <v>96</v>
      </c>
      <c r="K54" s="97" t="s">
        <v>174</v>
      </c>
      <c r="L54" s="14" t="s">
        <v>47</v>
      </c>
      <c r="M54" s="15">
        <v>9.9</v>
      </c>
      <c r="N54" s="44">
        <v>0.29393939393939394</v>
      </c>
      <c r="O54" s="38">
        <v>6.99</v>
      </c>
      <c r="P54" s="141"/>
      <c r="Q54" s="42">
        <f t="shared" si="6"/>
        <v>0</v>
      </c>
    </row>
    <row r="55" spans="1:17" ht="15" customHeight="1">
      <c r="A55" s="46">
        <v>37</v>
      </c>
      <c r="B55" s="97" t="s">
        <v>121</v>
      </c>
      <c r="C55" s="14">
        <v>2013</v>
      </c>
      <c r="D55" s="37">
        <v>8.6</v>
      </c>
      <c r="E55" s="16">
        <v>0.3034883720930232</v>
      </c>
      <c r="F55" s="38">
        <v>5.99</v>
      </c>
      <c r="G55" s="141"/>
      <c r="H55" s="38">
        <f t="shared" si="5"/>
        <v>0</v>
      </c>
      <c r="I55" s="22"/>
      <c r="J55" s="41">
        <v>97</v>
      </c>
      <c r="K55" s="97" t="s">
        <v>175</v>
      </c>
      <c r="L55" s="14">
        <v>2014</v>
      </c>
      <c r="M55" s="15">
        <v>10</v>
      </c>
      <c r="N55" s="16">
        <v>0.301</v>
      </c>
      <c r="O55" s="38">
        <v>6.99</v>
      </c>
      <c r="P55" s="141"/>
      <c r="Q55" s="42">
        <f t="shared" si="6"/>
        <v>0</v>
      </c>
    </row>
    <row r="56" spans="1:17" ht="15" customHeight="1">
      <c r="A56" s="46">
        <v>38</v>
      </c>
      <c r="B56" s="97" t="s">
        <v>43</v>
      </c>
      <c r="C56" s="14">
        <v>2014</v>
      </c>
      <c r="D56" s="37">
        <v>10</v>
      </c>
      <c r="E56" s="16">
        <v>0.40099999999999997</v>
      </c>
      <c r="F56" s="38">
        <v>5.99</v>
      </c>
      <c r="G56" s="141"/>
      <c r="H56" s="38">
        <f t="shared" si="5"/>
        <v>0</v>
      </c>
      <c r="I56" s="22"/>
      <c r="J56" s="41">
        <v>98</v>
      </c>
      <c r="K56" s="97" t="s">
        <v>176</v>
      </c>
      <c r="L56" s="14">
        <v>2014</v>
      </c>
      <c r="M56" s="15">
        <v>11.9</v>
      </c>
      <c r="N56" s="44">
        <v>0.2445378151260504</v>
      </c>
      <c r="O56" s="38">
        <v>8.99</v>
      </c>
      <c r="P56" s="141"/>
      <c r="Q56" s="42">
        <f t="shared" si="6"/>
        <v>0</v>
      </c>
    </row>
    <row r="57" spans="1:17" ht="15" customHeight="1">
      <c r="A57" s="46">
        <v>39</v>
      </c>
      <c r="B57" s="97" t="s">
        <v>122</v>
      </c>
      <c r="C57" s="14">
        <v>2013</v>
      </c>
      <c r="D57" s="37">
        <v>9.99</v>
      </c>
      <c r="E57" s="16">
        <v>0.40040040040040037</v>
      </c>
      <c r="F57" s="38">
        <v>5.99</v>
      </c>
      <c r="G57" s="141"/>
      <c r="H57" s="38">
        <f t="shared" si="5"/>
        <v>0</v>
      </c>
      <c r="I57" s="22"/>
      <c r="J57" s="41">
        <v>99</v>
      </c>
      <c r="K57" s="97" t="s">
        <v>177</v>
      </c>
      <c r="L57" s="14">
        <v>2013</v>
      </c>
      <c r="M57" s="15">
        <v>11.9</v>
      </c>
      <c r="N57" s="16">
        <v>0.32857142857142857</v>
      </c>
      <c r="O57" s="38">
        <v>7.99</v>
      </c>
      <c r="P57" s="141"/>
      <c r="Q57" s="42">
        <f t="shared" si="6"/>
        <v>0</v>
      </c>
    </row>
    <row r="58" spans="1:17" ht="15" customHeight="1">
      <c r="A58" s="46">
        <v>40</v>
      </c>
      <c r="B58" s="97" t="s">
        <v>44</v>
      </c>
      <c r="C58" s="14">
        <v>2014</v>
      </c>
      <c r="D58" s="37">
        <v>9.95</v>
      </c>
      <c r="E58" s="16">
        <v>0.39798994974874363</v>
      </c>
      <c r="F58" s="38">
        <v>5.99</v>
      </c>
      <c r="G58" s="141"/>
      <c r="H58" s="38">
        <f t="shared" si="5"/>
        <v>0</v>
      </c>
      <c r="I58" s="22"/>
      <c r="J58" s="41">
        <v>100</v>
      </c>
      <c r="K58" s="97" t="s">
        <v>178</v>
      </c>
      <c r="L58" s="14">
        <v>2014</v>
      </c>
      <c r="M58" s="15">
        <v>11.9</v>
      </c>
      <c r="N58" s="16">
        <v>0.16050420168067228</v>
      </c>
      <c r="O58" s="38">
        <v>9.99</v>
      </c>
      <c r="P58" s="141"/>
      <c r="Q58" s="42">
        <f t="shared" si="6"/>
        <v>0</v>
      </c>
    </row>
    <row r="59" spans="1:17" ht="15" customHeight="1">
      <c r="A59" s="46">
        <v>41</v>
      </c>
      <c r="B59" s="98" t="s">
        <v>123</v>
      </c>
      <c r="C59" s="51">
        <v>2014</v>
      </c>
      <c r="D59" s="52">
        <v>11.9</v>
      </c>
      <c r="E59" s="104">
        <v>0.4126050420168067</v>
      </c>
      <c r="F59" s="54">
        <v>6.99</v>
      </c>
      <c r="G59" s="143"/>
      <c r="H59" s="38">
        <f t="shared" si="5"/>
        <v>0</v>
      </c>
      <c r="I59" s="22"/>
      <c r="J59" s="41">
        <v>101</v>
      </c>
      <c r="K59" s="97" t="s">
        <v>179</v>
      </c>
      <c r="L59" s="14">
        <v>2014</v>
      </c>
      <c r="M59" s="15">
        <v>13</v>
      </c>
      <c r="N59" s="44">
        <v>0.30846153846153845</v>
      </c>
      <c r="O59" s="38">
        <v>8.99</v>
      </c>
      <c r="P59" s="141"/>
      <c r="Q59" s="42">
        <f t="shared" si="6"/>
        <v>0</v>
      </c>
    </row>
    <row r="60" spans="1:17" ht="15" customHeight="1">
      <c r="A60" s="46">
        <v>42</v>
      </c>
      <c r="B60" s="98" t="s">
        <v>124</v>
      </c>
      <c r="C60" s="51">
        <v>2014</v>
      </c>
      <c r="D60" s="58">
        <v>11.9</v>
      </c>
      <c r="E60" s="53">
        <v>0.4126050420168067</v>
      </c>
      <c r="F60" s="59">
        <v>6.99</v>
      </c>
      <c r="G60" s="143"/>
      <c r="H60" s="38">
        <f t="shared" si="5"/>
        <v>0</v>
      </c>
      <c r="I60" s="22"/>
      <c r="J60" s="41">
        <v>102</v>
      </c>
      <c r="K60" s="97" t="s">
        <v>180</v>
      </c>
      <c r="L60" s="14">
        <v>2011</v>
      </c>
      <c r="M60" s="15">
        <v>16.9</v>
      </c>
      <c r="N60" s="44">
        <v>0.41124260355029585</v>
      </c>
      <c r="O60" s="38">
        <v>9.95</v>
      </c>
      <c r="P60" s="141"/>
      <c r="Q60" s="42">
        <f t="shared" si="6"/>
        <v>0</v>
      </c>
    </row>
    <row r="61" spans="1:17" ht="15" customHeight="1">
      <c r="A61" s="46">
        <v>43</v>
      </c>
      <c r="B61" s="97" t="s">
        <v>125</v>
      </c>
      <c r="C61" s="14">
        <v>2014</v>
      </c>
      <c r="D61" s="15">
        <v>12</v>
      </c>
      <c r="E61" s="44">
        <v>0.4175</v>
      </c>
      <c r="F61" s="17">
        <v>6.99</v>
      </c>
      <c r="G61" s="141"/>
      <c r="H61" s="38">
        <f t="shared" si="5"/>
        <v>0</v>
      </c>
      <c r="I61" s="22"/>
      <c r="J61" s="41">
        <v>103</v>
      </c>
      <c r="K61" s="97" t="s">
        <v>181</v>
      </c>
      <c r="L61" s="14">
        <v>2014</v>
      </c>
      <c r="M61" s="15">
        <v>18</v>
      </c>
      <c r="N61" s="44">
        <v>0.33888888888888885</v>
      </c>
      <c r="O61" s="38">
        <v>11.9</v>
      </c>
      <c r="P61" s="141"/>
      <c r="Q61" s="42">
        <f t="shared" si="6"/>
        <v>0</v>
      </c>
    </row>
    <row r="62" spans="1:17" ht="15" customHeight="1">
      <c r="A62" s="46">
        <v>44</v>
      </c>
      <c r="B62" s="97" t="s">
        <v>126</v>
      </c>
      <c r="C62" s="14">
        <v>2014</v>
      </c>
      <c r="D62" s="15">
        <v>12.5</v>
      </c>
      <c r="E62" s="44">
        <v>0.39280000000000004</v>
      </c>
      <c r="F62" s="17">
        <v>7.59</v>
      </c>
      <c r="G62" s="141"/>
      <c r="H62" s="38">
        <f t="shared" si="5"/>
        <v>0</v>
      </c>
      <c r="I62" s="22"/>
      <c r="J62" s="41">
        <v>104</v>
      </c>
      <c r="K62" s="97" t="s">
        <v>182</v>
      </c>
      <c r="L62" s="14">
        <v>2014</v>
      </c>
      <c r="M62" s="15">
        <v>18</v>
      </c>
      <c r="N62" s="44">
        <v>0.2805555555555556</v>
      </c>
      <c r="O62" s="38">
        <v>12.95</v>
      </c>
      <c r="P62" s="141"/>
      <c r="Q62" s="42">
        <f t="shared" si="6"/>
        <v>0</v>
      </c>
    </row>
    <row r="63" spans="1:17" ht="15" customHeight="1">
      <c r="A63" s="46">
        <v>45</v>
      </c>
      <c r="B63" s="97" t="s">
        <v>127</v>
      </c>
      <c r="C63" s="14" t="s">
        <v>33</v>
      </c>
      <c r="D63" s="15">
        <v>13.9</v>
      </c>
      <c r="E63" s="44">
        <v>0.42805755395683454</v>
      </c>
      <c r="F63" s="17">
        <v>7.95</v>
      </c>
      <c r="G63" s="141"/>
      <c r="H63" s="38">
        <f t="shared" si="5"/>
        <v>0</v>
      </c>
      <c r="I63" s="22"/>
      <c r="J63" s="41">
        <v>105</v>
      </c>
      <c r="K63" s="97" t="s">
        <v>183</v>
      </c>
      <c r="L63" s="14" t="s">
        <v>33</v>
      </c>
      <c r="M63" s="15">
        <v>21.9</v>
      </c>
      <c r="N63" s="16">
        <v>0.271689497716895</v>
      </c>
      <c r="O63" s="38">
        <v>15.95</v>
      </c>
      <c r="P63" s="141"/>
      <c r="Q63" s="42">
        <f t="shared" si="6"/>
        <v>0</v>
      </c>
    </row>
    <row r="64" spans="1:17" ht="15" customHeight="1">
      <c r="A64" s="46">
        <v>46</v>
      </c>
      <c r="B64" s="97" t="s">
        <v>128</v>
      </c>
      <c r="C64" s="14">
        <v>2014</v>
      </c>
      <c r="D64" s="15">
        <v>13.9</v>
      </c>
      <c r="E64" s="44">
        <v>0.4251798561151079</v>
      </c>
      <c r="F64" s="17">
        <v>7.99</v>
      </c>
      <c r="G64" s="141"/>
      <c r="H64" s="38">
        <f t="shared" si="5"/>
        <v>0</v>
      </c>
      <c r="I64" s="23"/>
      <c r="J64" s="89"/>
      <c r="K64" s="89" t="s">
        <v>202</v>
      </c>
      <c r="L64" s="89"/>
      <c r="M64" s="89"/>
      <c r="N64" s="89"/>
      <c r="O64" s="89"/>
      <c r="P64" s="147"/>
      <c r="Q64" s="89"/>
    </row>
    <row r="65" spans="1:17" ht="15" customHeight="1">
      <c r="A65" s="41">
        <v>47</v>
      </c>
      <c r="B65" s="97" t="s">
        <v>129</v>
      </c>
      <c r="C65" s="14">
        <v>2014</v>
      </c>
      <c r="D65" s="15">
        <v>12.9</v>
      </c>
      <c r="E65" s="44">
        <v>0.30310077519379847</v>
      </c>
      <c r="F65" s="17">
        <v>8.99</v>
      </c>
      <c r="G65" s="141"/>
      <c r="H65" s="38">
        <f t="shared" si="5"/>
        <v>0</v>
      </c>
      <c r="I65" s="23"/>
      <c r="J65" s="41">
        <v>106</v>
      </c>
      <c r="K65" s="97" t="s">
        <v>184</v>
      </c>
      <c r="L65" s="14">
        <v>2012</v>
      </c>
      <c r="M65" s="15">
        <v>7.95</v>
      </c>
      <c r="N65" s="16">
        <v>0.6238993710691824</v>
      </c>
      <c r="O65" s="17">
        <v>2.99</v>
      </c>
      <c r="P65" s="141"/>
      <c r="Q65" s="38">
        <f>P65*6*O65</f>
        <v>0</v>
      </c>
    </row>
    <row r="66" spans="1:17" ht="15" customHeight="1">
      <c r="A66" s="41">
        <v>48</v>
      </c>
      <c r="B66" s="97" t="s">
        <v>111</v>
      </c>
      <c r="C66" s="14">
        <v>2014</v>
      </c>
      <c r="D66" s="15">
        <v>12.9</v>
      </c>
      <c r="E66" s="44">
        <v>0.30310077519379847</v>
      </c>
      <c r="F66" s="17">
        <v>8.99</v>
      </c>
      <c r="G66" s="141"/>
      <c r="H66" s="38">
        <f t="shared" si="5"/>
        <v>0</v>
      </c>
      <c r="I66" s="23"/>
      <c r="J66" s="41">
        <v>107</v>
      </c>
      <c r="K66" s="97" t="s">
        <v>185</v>
      </c>
      <c r="L66" s="14">
        <v>2012</v>
      </c>
      <c r="M66" s="15">
        <v>4.99</v>
      </c>
      <c r="N66" s="16">
        <v>0.4008016032064128</v>
      </c>
      <c r="O66" s="38">
        <v>2.99</v>
      </c>
      <c r="P66" s="141"/>
      <c r="Q66" s="38">
        <f>P66*6*O66</f>
        <v>0</v>
      </c>
    </row>
    <row r="67" spans="1:17" ht="15" customHeight="1">
      <c r="A67" s="41">
        <v>49</v>
      </c>
      <c r="B67" s="97" t="s">
        <v>130</v>
      </c>
      <c r="C67" s="14" t="s">
        <v>33</v>
      </c>
      <c r="D67" s="15">
        <v>15.9</v>
      </c>
      <c r="E67" s="44">
        <v>0.37169811320754714</v>
      </c>
      <c r="F67" s="17">
        <v>9.99</v>
      </c>
      <c r="G67" s="141"/>
      <c r="H67" s="38">
        <f t="shared" si="5"/>
        <v>0</v>
      </c>
      <c r="I67" s="23"/>
      <c r="J67" s="41">
        <v>108</v>
      </c>
      <c r="K67" s="97" t="s">
        <v>186</v>
      </c>
      <c r="L67" s="14">
        <v>2013</v>
      </c>
      <c r="M67" s="15">
        <v>6.99</v>
      </c>
      <c r="N67" s="16">
        <v>0.45779685264663805</v>
      </c>
      <c r="O67" s="17">
        <v>3.79</v>
      </c>
      <c r="P67" s="141"/>
      <c r="Q67" s="38">
        <f>P67*6*O67</f>
        <v>0</v>
      </c>
    </row>
    <row r="68" spans="1:17" ht="15" customHeight="1">
      <c r="A68" s="41">
        <v>50</v>
      </c>
      <c r="B68" s="97" t="s">
        <v>131</v>
      </c>
      <c r="C68" s="14">
        <v>2014</v>
      </c>
      <c r="D68" s="15">
        <v>15.9</v>
      </c>
      <c r="E68" s="44">
        <v>0.27672955974842767</v>
      </c>
      <c r="F68" s="17">
        <v>11.5</v>
      </c>
      <c r="G68" s="141"/>
      <c r="H68" s="38">
        <f t="shared" si="5"/>
        <v>0</v>
      </c>
      <c r="I68" s="23"/>
      <c r="J68" s="41">
        <v>109</v>
      </c>
      <c r="K68" s="97" t="s">
        <v>187</v>
      </c>
      <c r="L68" s="14" t="s">
        <v>9</v>
      </c>
      <c r="M68" s="15">
        <v>8</v>
      </c>
      <c r="N68" s="16">
        <v>0.50125</v>
      </c>
      <c r="O68" s="17">
        <v>3.99</v>
      </c>
      <c r="P68" s="141"/>
      <c r="Q68" s="38">
        <f>P68*6*O68</f>
        <v>0</v>
      </c>
    </row>
    <row r="69" spans="1:17" ht="15" customHeight="1">
      <c r="A69" s="41">
        <v>51</v>
      </c>
      <c r="B69" s="97" t="s">
        <v>132</v>
      </c>
      <c r="C69" s="14">
        <v>2014</v>
      </c>
      <c r="D69" s="15">
        <v>16.9</v>
      </c>
      <c r="E69" s="44">
        <v>0.2958579881656804</v>
      </c>
      <c r="F69" s="17">
        <v>11.9</v>
      </c>
      <c r="G69" s="141"/>
      <c r="H69" s="38">
        <f>G69*6*F69</f>
        <v>0</v>
      </c>
      <c r="I69" s="23"/>
      <c r="J69" s="41">
        <v>110</v>
      </c>
      <c r="K69" s="97" t="s">
        <v>188</v>
      </c>
      <c r="L69" s="14">
        <v>2014</v>
      </c>
      <c r="M69" s="15">
        <v>7.99</v>
      </c>
      <c r="N69" s="44">
        <v>0.5006257822277848</v>
      </c>
      <c r="O69" s="38">
        <v>3.99</v>
      </c>
      <c r="P69" s="141"/>
      <c r="Q69" s="38">
        <f>P69*6*O69</f>
        <v>0</v>
      </c>
    </row>
    <row r="70" spans="1:17" ht="15">
      <c r="A70" s="23"/>
      <c r="B70" s="23"/>
      <c r="C70" s="23"/>
      <c r="D70" s="23"/>
      <c r="E70" s="23"/>
      <c r="F70" s="23"/>
      <c r="H70" s="23"/>
      <c r="I70" s="23"/>
      <c r="J70" s="23"/>
      <c r="K70" s="23"/>
      <c r="L70" s="23"/>
      <c r="M70" s="23"/>
      <c r="N70" s="23"/>
      <c r="O70" s="23"/>
      <c r="Q70" s="23"/>
    </row>
    <row r="71" spans="1:17" ht="15">
      <c r="A71" s="23"/>
      <c r="B71" s="23"/>
      <c r="C71" s="23"/>
      <c r="D71" s="23"/>
      <c r="E71" s="23"/>
      <c r="F71" s="23"/>
      <c r="H71" s="23"/>
      <c r="I71" s="23"/>
      <c r="J71" s="23"/>
      <c r="K71" s="23"/>
      <c r="L71" s="23"/>
      <c r="M71" s="23"/>
      <c r="N71" s="23"/>
      <c r="O71" s="23"/>
      <c r="Q71" s="23"/>
    </row>
    <row r="72" spans="1:17" ht="24">
      <c r="A72" s="4"/>
      <c r="B72" s="5" t="s">
        <v>0</v>
      </c>
      <c r="C72" s="6" t="s">
        <v>1</v>
      </c>
      <c r="D72" s="7" t="s">
        <v>2</v>
      </c>
      <c r="E72" s="8" t="s">
        <v>3</v>
      </c>
      <c r="F72" s="9" t="s">
        <v>8</v>
      </c>
      <c r="G72" s="10" t="s">
        <v>61</v>
      </c>
      <c r="H72" s="11" t="s">
        <v>4</v>
      </c>
      <c r="I72" s="23"/>
      <c r="J72" s="4"/>
      <c r="K72" s="5" t="s">
        <v>0</v>
      </c>
      <c r="L72" s="6" t="s">
        <v>1</v>
      </c>
      <c r="M72" s="7" t="s">
        <v>2</v>
      </c>
      <c r="N72" s="8" t="s">
        <v>3</v>
      </c>
      <c r="O72" s="9" t="s">
        <v>8</v>
      </c>
      <c r="P72" s="10" t="s">
        <v>61</v>
      </c>
      <c r="Q72" s="11" t="s">
        <v>4</v>
      </c>
    </row>
    <row r="73" spans="1:17" ht="15">
      <c r="A73" s="41">
        <v>111</v>
      </c>
      <c r="B73" s="97" t="s">
        <v>189</v>
      </c>
      <c r="C73" s="14" t="s">
        <v>33</v>
      </c>
      <c r="D73" s="15">
        <v>9.9</v>
      </c>
      <c r="E73" s="16">
        <v>0.5969696969696969</v>
      </c>
      <c r="F73" s="17">
        <v>3.99</v>
      </c>
      <c r="G73" s="141"/>
      <c r="H73" s="38">
        <f>G73*6*F73</f>
        <v>0</v>
      </c>
      <c r="I73" s="23"/>
      <c r="J73" s="129">
        <v>177</v>
      </c>
      <c r="K73" s="109" t="s">
        <v>97</v>
      </c>
      <c r="L73" s="18">
        <v>2012</v>
      </c>
      <c r="M73" s="19">
        <v>9.9</v>
      </c>
      <c r="N73" s="20">
        <v>0.39494949494949494</v>
      </c>
      <c r="O73" s="40">
        <v>5.99</v>
      </c>
      <c r="P73" s="141"/>
      <c r="Q73" s="38">
        <f>P73*6*O73</f>
        <v>0</v>
      </c>
    </row>
    <row r="74" spans="1:17" ht="15">
      <c r="A74" s="41">
        <v>112</v>
      </c>
      <c r="B74" s="97" t="s">
        <v>190</v>
      </c>
      <c r="C74" s="14" t="s">
        <v>47</v>
      </c>
      <c r="D74" s="15">
        <v>8.9</v>
      </c>
      <c r="E74" s="16">
        <v>0.4393258426966292</v>
      </c>
      <c r="F74" s="17">
        <v>4.99</v>
      </c>
      <c r="G74" s="141"/>
      <c r="H74" s="38">
        <f>G74*6*F74</f>
        <v>0</v>
      </c>
      <c r="I74" s="23"/>
      <c r="J74" s="129">
        <v>178</v>
      </c>
      <c r="K74" s="109" t="s">
        <v>96</v>
      </c>
      <c r="L74" s="18" t="s">
        <v>30</v>
      </c>
      <c r="M74" s="19">
        <v>9.99</v>
      </c>
      <c r="N74" s="20">
        <v>0.3003003003003003</v>
      </c>
      <c r="O74" s="21">
        <v>6.99</v>
      </c>
      <c r="P74" s="141"/>
      <c r="Q74" s="38">
        <f aca="true" t="shared" si="7" ref="Q74:Q84">P74*6*O74</f>
        <v>0</v>
      </c>
    </row>
    <row r="75" spans="1:17" ht="15">
      <c r="A75" s="41">
        <v>113</v>
      </c>
      <c r="B75" s="97" t="s">
        <v>191</v>
      </c>
      <c r="C75" s="14">
        <v>2014</v>
      </c>
      <c r="D75" s="15">
        <v>7.99</v>
      </c>
      <c r="E75" s="16">
        <v>0.311639549436796</v>
      </c>
      <c r="F75" s="17">
        <v>5.5</v>
      </c>
      <c r="G75" s="141"/>
      <c r="H75" s="38">
        <f>G75*6*F75</f>
        <v>0</v>
      </c>
      <c r="I75" s="23"/>
      <c r="J75" s="129">
        <v>179</v>
      </c>
      <c r="K75" s="96" t="s">
        <v>95</v>
      </c>
      <c r="L75" s="18">
        <v>2013</v>
      </c>
      <c r="M75" s="19">
        <v>10</v>
      </c>
      <c r="N75" s="20">
        <v>0.301</v>
      </c>
      <c r="O75" s="21">
        <v>6.99</v>
      </c>
      <c r="P75" s="141"/>
      <c r="Q75" s="38">
        <f t="shared" si="7"/>
        <v>0</v>
      </c>
    </row>
    <row r="76" spans="1:17" ht="15">
      <c r="A76" s="41">
        <v>114</v>
      </c>
      <c r="B76" s="97" t="s">
        <v>192</v>
      </c>
      <c r="C76" s="14">
        <v>2013</v>
      </c>
      <c r="D76" s="15">
        <v>9.9</v>
      </c>
      <c r="E76" s="16">
        <v>0.39494949494949494</v>
      </c>
      <c r="F76" s="17">
        <v>5.99</v>
      </c>
      <c r="G76" s="141"/>
      <c r="H76" s="38">
        <f>G76*6*F76</f>
        <v>0</v>
      </c>
      <c r="I76" s="23"/>
      <c r="J76" s="129">
        <v>180</v>
      </c>
      <c r="K76" s="96" t="s">
        <v>94</v>
      </c>
      <c r="L76" s="18">
        <v>2014</v>
      </c>
      <c r="M76" s="19">
        <v>10</v>
      </c>
      <c r="N76" s="20">
        <v>0.20099999999999998</v>
      </c>
      <c r="O76" s="21">
        <v>7.99</v>
      </c>
      <c r="P76" s="141"/>
      <c r="Q76" s="38">
        <f t="shared" si="7"/>
        <v>0</v>
      </c>
    </row>
    <row r="77" spans="1:17" ht="15">
      <c r="A77" s="41">
        <v>115</v>
      </c>
      <c r="B77" s="97" t="s">
        <v>193</v>
      </c>
      <c r="C77" s="14">
        <v>2014</v>
      </c>
      <c r="D77" s="15">
        <v>8.9</v>
      </c>
      <c r="E77" s="16">
        <v>0.32696629213483147</v>
      </c>
      <c r="F77" s="17">
        <v>5.99</v>
      </c>
      <c r="G77" s="141"/>
      <c r="H77" s="38">
        <f>G77*6*F77</f>
        <v>0</v>
      </c>
      <c r="I77" s="23"/>
      <c r="J77" s="129">
        <v>181</v>
      </c>
      <c r="K77" s="109" t="s">
        <v>93</v>
      </c>
      <c r="L77" s="18">
        <v>2014</v>
      </c>
      <c r="M77" s="19">
        <v>11.9</v>
      </c>
      <c r="N77" s="20">
        <v>0.32857142857142857</v>
      </c>
      <c r="O77" s="21">
        <v>7.99</v>
      </c>
      <c r="P77" s="141"/>
      <c r="Q77" s="38">
        <f t="shared" si="7"/>
        <v>0</v>
      </c>
    </row>
    <row r="78" spans="1:17" ht="15">
      <c r="A78" s="137"/>
      <c r="B78" s="76" t="s">
        <v>203</v>
      </c>
      <c r="C78" s="76"/>
      <c r="D78" s="76"/>
      <c r="E78" s="76"/>
      <c r="F78" s="76"/>
      <c r="G78" s="144"/>
      <c r="H78" s="139"/>
      <c r="I78" s="23"/>
      <c r="J78" s="129">
        <v>182</v>
      </c>
      <c r="K78" s="109" t="s">
        <v>92</v>
      </c>
      <c r="L78" s="18">
        <v>2014</v>
      </c>
      <c r="M78" s="19">
        <v>12.9</v>
      </c>
      <c r="N78" s="57">
        <v>0.3806201550387597</v>
      </c>
      <c r="O78" s="40">
        <v>7.99</v>
      </c>
      <c r="P78" s="141"/>
      <c r="Q78" s="38">
        <f t="shared" si="7"/>
        <v>0</v>
      </c>
    </row>
    <row r="79" spans="1:17" ht="15">
      <c r="A79" s="45">
        <v>116</v>
      </c>
      <c r="B79" s="96" t="s">
        <v>48</v>
      </c>
      <c r="C79" s="18" t="s">
        <v>33</v>
      </c>
      <c r="D79" s="19">
        <v>7.95</v>
      </c>
      <c r="E79" s="20">
        <v>0.4339622641509434</v>
      </c>
      <c r="F79" s="21">
        <v>4.5</v>
      </c>
      <c r="G79" s="141"/>
      <c r="H79" s="38">
        <f>G79*6*F79</f>
        <v>0</v>
      </c>
      <c r="I79" s="23"/>
      <c r="J79" s="41">
        <v>183</v>
      </c>
      <c r="K79" s="97" t="s">
        <v>91</v>
      </c>
      <c r="L79" s="14">
        <v>2014</v>
      </c>
      <c r="M79" s="15">
        <v>5.8</v>
      </c>
      <c r="N79" s="16">
        <v>0.31206896551724134</v>
      </c>
      <c r="O79" s="17">
        <v>3.99</v>
      </c>
      <c r="P79" s="141"/>
      <c r="Q79" s="38">
        <f t="shared" si="7"/>
        <v>0</v>
      </c>
    </row>
    <row r="80" spans="1:17" ht="15">
      <c r="A80" s="41">
        <v>117</v>
      </c>
      <c r="B80" s="103" t="s">
        <v>32</v>
      </c>
      <c r="C80" s="24">
        <v>2014</v>
      </c>
      <c r="D80" s="70">
        <v>7.95</v>
      </c>
      <c r="E80" s="71">
        <v>0.4339622641509434</v>
      </c>
      <c r="F80" s="72">
        <v>4.5</v>
      </c>
      <c r="G80" s="145"/>
      <c r="H80" s="38">
        <f>G80*6*F80</f>
        <v>0</v>
      </c>
      <c r="I80" s="23"/>
      <c r="J80" s="41">
        <v>184</v>
      </c>
      <c r="K80" s="97" t="s">
        <v>90</v>
      </c>
      <c r="L80" s="14">
        <v>2014</v>
      </c>
      <c r="M80" s="15">
        <v>5.9</v>
      </c>
      <c r="N80" s="16">
        <v>0.32372881355932204</v>
      </c>
      <c r="O80" s="17">
        <v>3.99</v>
      </c>
      <c r="P80" s="141"/>
      <c r="Q80" s="38">
        <f t="shared" si="7"/>
        <v>0</v>
      </c>
    </row>
    <row r="81" spans="1:17" ht="15">
      <c r="A81" s="41">
        <v>118</v>
      </c>
      <c r="B81" s="97" t="s">
        <v>49</v>
      </c>
      <c r="C81" s="14" t="s">
        <v>9</v>
      </c>
      <c r="D81" s="15">
        <v>7.95</v>
      </c>
      <c r="E81" s="16">
        <v>0.4339622641509434</v>
      </c>
      <c r="F81" s="17">
        <v>4.5</v>
      </c>
      <c r="G81" s="141"/>
      <c r="H81" s="38">
        <f>G81*6*F81</f>
        <v>0</v>
      </c>
      <c r="I81" s="23"/>
      <c r="J81" s="41">
        <v>185</v>
      </c>
      <c r="K81" s="97" t="s">
        <v>89</v>
      </c>
      <c r="L81" s="14">
        <v>2014</v>
      </c>
      <c r="M81" s="15">
        <v>7.5</v>
      </c>
      <c r="N81" s="16">
        <v>0.4</v>
      </c>
      <c r="O81" s="17">
        <v>4.5</v>
      </c>
      <c r="P81" s="141"/>
      <c r="Q81" s="38">
        <f t="shared" si="7"/>
        <v>0</v>
      </c>
    </row>
    <row r="82" spans="1:17" ht="15">
      <c r="A82" s="41">
        <v>119</v>
      </c>
      <c r="B82" s="98" t="s">
        <v>85</v>
      </c>
      <c r="C82" s="51" t="s">
        <v>30</v>
      </c>
      <c r="D82" s="58">
        <v>15</v>
      </c>
      <c r="E82" s="104">
        <v>0.33399999999999996</v>
      </c>
      <c r="F82" s="59">
        <v>9.99</v>
      </c>
      <c r="G82" s="143"/>
      <c r="H82" s="38">
        <f>G82*6*F82</f>
        <v>0</v>
      </c>
      <c r="I82" s="23"/>
      <c r="J82" s="41">
        <v>186</v>
      </c>
      <c r="K82" s="97" t="s">
        <v>88</v>
      </c>
      <c r="L82" s="14">
        <v>2013</v>
      </c>
      <c r="M82" s="15">
        <v>6.99</v>
      </c>
      <c r="N82" s="16">
        <v>0.3562231759656653</v>
      </c>
      <c r="O82" s="38">
        <v>4.5</v>
      </c>
      <c r="P82" s="141"/>
      <c r="Q82" s="38">
        <f t="shared" si="7"/>
        <v>0</v>
      </c>
    </row>
    <row r="83" spans="1:17" ht="15">
      <c r="A83" s="137"/>
      <c r="B83" s="76" t="s">
        <v>204</v>
      </c>
      <c r="C83" s="76"/>
      <c r="D83" s="76"/>
      <c r="E83" s="76"/>
      <c r="F83" s="76"/>
      <c r="G83" s="144"/>
      <c r="H83" s="139"/>
      <c r="I83" s="23"/>
      <c r="J83" s="41">
        <v>187</v>
      </c>
      <c r="K83" s="97" t="s">
        <v>87</v>
      </c>
      <c r="L83" s="14">
        <v>2014</v>
      </c>
      <c r="M83" s="15">
        <v>7.99</v>
      </c>
      <c r="N83" s="44">
        <v>0.311639549436796</v>
      </c>
      <c r="O83" s="38">
        <v>5.5</v>
      </c>
      <c r="P83" s="141"/>
      <c r="Q83" s="38">
        <f t="shared" si="7"/>
        <v>0</v>
      </c>
    </row>
    <row r="84" spans="1:17" ht="15">
      <c r="A84" s="45">
        <v>120</v>
      </c>
      <c r="B84" s="96" t="s">
        <v>209</v>
      </c>
      <c r="C84" s="18">
        <v>2014</v>
      </c>
      <c r="D84" s="19">
        <v>5.95</v>
      </c>
      <c r="E84" s="20">
        <v>0.3966386554621849</v>
      </c>
      <c r="F84" s="21">
        <v>3.59</v>
      </c>
      <c r="G84" s="141"/>
      <c r="H84" s="38">
        <f>G84*6*F84</f>
        <v>0</v>
      </c>
      <c r="I84" s="23"/>
      <c r="J84" s="41">
        <v>188</v>
      </c>
      <c r="K84" s="118" t="s">
        <v>86</v>
      </c>
      <c r="L84" s="14">
        <v>2014</v>
      </c>
      <c r="M84" s="15">
        <v>8.5</v>
      </c>
      <c r="N84" s="16">
        <v>0.2952941176470588</v>
      </c>
      <c r="O84" s="17">
        <v>5.99</v>
      </c>
      <c r="P84" s="141"/>
      <c r="Q84" s="38">
        <f t="shared" si="7"/>
        <v>0</v>
      </c>
    </row>
    <row r="85" spans="1:17" ht="15">
      <c r="A85" s="45">
        <v>121</v>
      </c>
      <c r="B85" s="96" t="s">
        <v>210</v>
      </c>
      <c r="C85" s="18">
        <v>2014</v>
      </c>
      <c r="D85" s="19">
        <v>7.95</v>
      </c>
      <c r="E85" s="20">
        <v>0.4981132075471698</v>
      </c>
      <c r="F85" s="21">
        <v>3.99</v>
      </c>
      <c r="G85" s="141"/>
      <c r="H85" s="38">
        <f aca="true" t="shared" si="8" ref="H85:H134">G85*6*F85</f>
        <v>0</v>
      </c>
      <c r="I85" s="23"/>
      <c r="J85" s="137"/>
      <c r="K85" s="76" t="s">
        <v>206</v>
      </c>
      <c r="L85" s="76"/>
      <c r="M85" s="76"/>
      <c r="N85" s="76"/>
      <c r="O85" s="76"/>
      <c r="P85" s="144"/>
      <c r="Q85" s="139"/>
    </row>
    <row r="86" spans="1:17" ht="15">
      <c r="A86" s="45">
        <v>122</v>
      </c>
      <c r="B86" s="96" t="s">
        <v>211</v>
      </c>
      <c r="C86" s="18">
        <v>2013</v>
      </c>
      <c r="D86" s="19">
        <v>7.95</v>
      </c>
      <c r="E86" s="20">
        <v>0.4981132075471698</v>
      </c>
      <c r="F86" s="21">
        <v>3.99</v>
      </c>
      <c r="G86" s="141"/>
      <c r="H86" s="38">
        <f t="shared" si="8"/>
        <v>0</v>
      </c>
      <c r="I86" s="23"/>
      <c r="J86" s="41">
        <v>189</v>
      </c>
      <c r="K86" s="97" t="s">
        <v>269</v>
      </c>
      <c r="L86" s="14">
        <v>2014</v>
      </c>
      <c r="M86" s="15">
        <v>6.95</v>
      </c>
      <c r="N86" s="44">
        <v>0.42589928057553955</v>
      </c>
      <c r="O86" s="38">
        <v>3.99</v>
      </c>
      <c r="P86" s="141"/>
      <c r="Q86" s="38">
        <f>P86*6*O86</f>
        <v>0</v>
      </c>
    </row>
    <row r="87" spans="1:17" ht="15">
      <c r="A87" s="45">
        <v>123</v>
      </c>
      <c r="B87" s="96" t="s">
        <v>212</v>
      </c>
      <c r="C87" s="18">
        <v>2013</v>
      </c>
      <c r="D87" s="19">
        <v>7.95</v>
      </c>
      <c r="E87" s="20">
        <v>0.4339622641509434</v>
      </c>
      <c r="F87" s="21">
        <v>4.5</v>
      </c>
      <c r="G87" s="141"/>
      <c r="H87" s="38">
        <f t="shared" si="8"/>
        <v>0</v>
      </c>
      <c r="I87" s="23"/>
      <c r="J87" s="45">
        <v>190</v>
      </c>
      <c r="K87" s="96" t="s">
        <v>270</v>
      </c>
      <c r="L87" s="18" t="s">
        <v>33</v>
      </c>
      <c r="M87" s="19">
        <v>5.95</v>
      </c>
      <c r="N87" s="57">
        <v>0.32941176470588235</v>
      </c>
      <c r="O87" s="40">
        <v>3.99</v>
      </c>
      <c r="P87" s="141"/>
      <c r="Q87" s="38">
        <f aca="true" t="shared" si="9" ref="Q87:Q96">P87*6*O87</f>
        <v>0</v>
      </c>
    </row>
    <row r="88" spans="1:17" ht="15">
      <c r="A88" s="45">
        <v>124</v>
      </c>
      <c r="B88" s="96" t="s">
        <v>75</v>
      </c>
      <c r="C88" s="18" t="s">
        <v>74</v>
      </c>
      <c r="D88" s="19">
        <v>5.9</v>
      </c>
      <c r="E88" s="20">
        <v>0.23728813559322037</v>
      </c>
      <c r="F88" s="21">
        <v>4.5</v>
      </c>
      <c r="G88" s="141"/>
      <c r="H88" s="38">
        <f t="shared" si="8"/>
        <v>0</v>
      </c>
      <c r="I88" s="23"/>
      <c r="J88" s="45">
        <v>191</v>
      </c>
      <c r="K88" s="96" t="s">
        <v>271</v>
      </c>
      <c r="L88" s="18" t="s">
        <v>33</v>
      </c>
      <c r="M88" s="19">
        <v>7.95</v>
      </c>
      <c r="N88" s="57">
        <v>0.40880503144654085</v>
      </c>
      <c r="O88" s="40">
        <v>4.7</v>
      </c>
      <c r="P88" s="141"/>
      <c r="Q88" s="38">
        <f t="shared" si="9"/>
        <v>0</v>
      </c>
    </row>
    <row r="89" spans="1:17" ht="15">
      <c r="A89" s="45">
        <v>125</v>
      </c>
      <c r="B89" s="96" t="s">
        <v>213</v>
      </c>
      <c r="C89" s="18">
        <v>2014</v>
      </c>
      <c r="D89" s="19">
        <v>9.9</v>
      </c>
      <c r="E89" s="20">
        <v>0.49595959595959593</v>
      </c>
      <c r="F89" s="21">
        <v>4.99</v>
      </c>
      <c r="G89" s="141"/>
      <c r="H89" s="38">
        <f>G89*6*F89</f>
        <v>0</v>
      </c>
      <c r="I89" s="23"/>
      <c r="J89" s="45">
        <v>192</v>
      </c>
      <c r="K89" s="96" t="s">
        <v>272</v>
      </c>
      <c r="L89" s="18" t="s">
        <v>33</v>
      </c>
      <c r="M89" s="19">
        <v>8.95</v>
      </c>
      <c r="N89" s="57">
        <v>0.4022346368715084</v>
      </c>
      <c r="O89" s="40">
        <v>5.35</v>
      </c>
      <c r="P89" s="141"/>
      <c r="Q89" s="38">
        <f t="shared" si="9"/>
        <v>0</v>
      </c>
    </row>
    <row r="90" spans="1:17" ht="15">
      <c r="A90" s="45">
        <v>126</v>
      </c>
      <c r="B90" s="96" t="s">
        <v>76</v>
      </c>
      <c r="C90" s="18" t="s">
        <v>74</v>
      </c>
      <c r="D90" s="19">
        <v>11.9</v>
      </c>
      <c r="E90" s="20">
        <v>0.4966386554621849</v>
      </c>
      <c r="F90" s="21">
        <v>5.99</v>
      </c>
      <c r="G90" s="141"/>
      <c r="H90" s="38">
        <f t="shared" si="8"/>
        <v>0</v>
      </c>
      <c r="I90" s="23"/>
      <c r="J90" s="45">
        <v>193</v>
      </c>
      <c r="K90" s="96" t="s">
        <v>273</v>
      </c>
      <c r="L90" s="18">
        <v>2014</v>
      </c>
      <c r="M90" s="19">
        <v>8.95</v>
      </c>
      <c r="N90" s="57">
        <v>0.29050279329608936</v>
      </c>
      <c r="O90" s="40">
        <v>6.35</v>
      </c>
      <c r="P90" s="141"/>
      <c r="Q90" s="38">
        <f t="shared" si="9"/>
        <v>0</v>
      </c>
    </row>
    <row r="91" spans="1:17" ht="15">
      <c r="A91" s="45">
        <v>127</v>
      </c>
      <c r="B91" s="96" t="s">
        <v>214</v>
      </c>
      <c r="C91" s="18">
        <v>2012</v>
      </c>
      <c r="D91" s="19">
        <v>13.9</v>
      </c>
      <c r="E91" s="20">
        <v>0.49712230215827335</v>
      </c>
      <c r="F91" s="21">
        <v>6.99</v>
      </c>
      <c r="G91" s="141"/>
      <c r="H91" s="38">
        <f t="shared" si="8"/>
        <v>0</v>
      </c>
      <c r="I91" s="23"/>
      <c r="J91" s="45">
        <v>194</v>
      </c>
      <c r="K91" s="96" t="s">
        <v>274</v>
      </c>
      <c r="L91" s="18">
        <v>2014</v>
      </c>
      <c r="M91" s="19">
        <v>8.9</v>
      </c>
      <c r="N91" s="57">
        <v>0.21460674157303372</v>
      </c>
      <c r="O91" s="40">
        <v>6.99</v>
      </c>
      <c r="P91" s="141"/>
      <c r="Q91" s="38">
        <f t="shared" si="9"/>
        <v>0</v>
      </c>
    </row>
    <row r="92" spans="1:17" ht="15">
      <c r="A92" s="45">
        <v>128</v>
      </c>
      <c r="B92" s="96" t="s">
        <v>215</v>
      </c>
      <c r="C92" s="18" t="s">
        <v>33</v>
      </c>
      <c r="D92" s="19">
        <v>13.9</v>
      </c>
      <c r="E92" s="20">
        <v>0.4251798561151079</v>
      </c>
      <c r="F92" s="21">
        <v>7.99</v>
      </c>
      <c r="G92" s="141"/>
      <c r="H92" s="38">
        <f t="shared" si="8"/>
        <v>0</v>
      </c>
      <c r="I92" s="23"/>
      <c r="J92" s="45">
        <v>195</v>
      </c>
      <c r="K92" s="96" t="s">
        <v>275</v>
      </c>
      <c r="L92" s="18">
        <v>2014</v>
      </c>
      <c r="M92" s="19">
        <v>9.9</v>
      </c>
      <c r="N92" s="57">
        <v>0.19292929292929295</v>
      </c>
      <c r="O92" s="40">
        <v>7.99</v>
      </c>
      <c r="P92" s="141"/>
      <c r="Q92" s="38">
        <f t="shared" si="9"/>
        <v>0</v>
      </c>
    </row>
    <row r="93" spans="1:17" ht="15">
      <c r="A93" s="45">
        <v>129</v>
      </c>
      <c r="B93" s="96" t="s">
        <v>216</v>
      </c>
      <c r="C93" s="18">
        <v>2012</v>
      </c>
      <c r="D93" s="19">
        <v>17.9</v>
      </c>
      <c r="E93" s="20">
        <v>0.3351955307262569</v>
      </c>
      <c r="F93" s="21">
        <v>11.9</v>
      </c>
      <c r="G93" s="141"/>
      <c r="H93" s="38">
        <f t="shared" si="8"/>
        <v>0</v>
      </c>
      <c r="I93" s="23"/>
      <c r="J93" s="45">
        <v>196</v>
      </c>
      <c r="K93" s="96" t="s">
        <v>265</v>
      </c>
      <c r="L93" s="18">
        <v>2011</v>
      </c>
      <c r="M93" s="19">
        <v>12.9</v>
      </c>
      <c r="N93" s="57">
        <v>0.306201550387597</v>
      </c>
      <c r="O93" s="40">
        <v>8.95</v>
      </c>
      <c r="P93" s="141"/>
      <c r="Q93" s="38">
        <f t="shared" si="9"/>
        <v>0</v>
      </c>
    </row>
    <row r="94" spans="1:17" ht="15">
      <c r="A94" s="41">
        <v>130</v>
      </c>
      <c r="B94" s="97" t="s">
        <v>217</v>
      </c>
      <c r="C94" s="14">
        <v>2014</v>
      </c>
      <c r="D94" s="15">
        <v>5.99</v>
      </c>
      <c r="E94" s="16">
        <v>0.5008347245409015</v>
      </c>
      <c r="F94" s="17">
        <v>2.99</v>
      </c>
      <c r="G94" s="141"/>
      <c r="H94" s="38">
        <f t="shared" si="8"/>
        <v>0</v>
      </c>
      <c r="I94" s="23"/>
      <c r="J94" s="45">
        <v>197</v>
      </c>
      <c r="K94" s="96" t="s">
        <v>267</v>
      </c>
      <c r="L94" s="18">
        <v>2013</v>
      </c>
      <c r="M94" s="19">
        <v>14.9</v>
      </c>
      <c r="N94" s="57">
        <v>0.20134228187919462</v>
      </c>
      <c r="O94" s="40">
        <v>11.9</v>
      </c>
      <c r="P94" s="141"/>
      <c r="Q94" s="38">
        <f t="shared" si="9"/>
        <v>0</v>
      </c>
    </row>
    <row r="95" spans="1:17" ht="15">
      <c r="A95" s="41">
        <v>131</v>
      </c>
      <c r="B95" s="97" t="s">
        <v>218</v>
      </c>
      <c r="C95" s="14">
        <v>2013</v>
      </c>
      <c r="D95" s="15">
        <v>6.95</v>
      </c>
      <c r="E95" s="16">
        <v>0.42589928057553955</v>
      </c>
      <c r="F95" s="17">
        <v>3.99</v>
      </c>
      <c r="G95" s="141"/>
      <c r="H95" s="38">
        <f t="shared" si="8"/>
        <v>0</v>
      </c>
      <c r="I95" s="23"/>
      <c r="J95" s="45">
        <v>198</v>
      </c>
      <c r="K95" s="96" t="s">
        <v>266</v>
      </c>
      <c r="L95" s="18" t="s">
        <v>33</v>
      </c>
      <c r="M95" s="19">
        <v>18.9</v>
      </c>
      <c r="N95" s="57">
        <v>0.3174603174603174</v>
      </c>
      <c r="O95" s="40">
        <v>12.9</v>
      </c>
      <c r="P95" s="141"/>
      <c r="Q95" s="38">
        <f t="shared" si="9"/>
        <v>0</v>
      </c>
    </row>
    <row r="96" spans="1:17" ht="15">
      <c r="A96" s="41">
        <v>132</v>
      </c>
      <c r="B96" s="103" t="s">
        <v>219</v>
      </c>
      <c r="C96" s="24">
        <v>2013</v>
      </c>
      <c r="D96" s="70">
        <v>5.99</v>
      </c>
      <c r="E96" s="71">
        <v>0.5008347245409015</v>
      </c>
      <c r="F96" s="72">
        <v>2.99</v>
      </c>
      <c r="G96" s="145"/>
      <c r="H96" s="38">
        <f t="shared" si="8"/>
        <v>0</v>
      </c>
      <c r="I96" s="23"/>
      <c r="J96" s="45">
        <v>199</v>
      </c>
      <c r="K96" s="96" t="s">
        <v>268</v>
      </c>
      <c r="L96" s="18" t="s">
        <v>78</v>
      </c>
      <c r="M96" s="19">
        <v>19.9</v>
      </c>
      <c r="N96" s="57">
        <v>0.20100502512562807</v>
      </c>
      <c r="O96" s="40">
        <v>15.9</v>
      </c>
      <c r="P96" s="141"/>
      <c r="Q96" s="38">
        <f t="shared" si="9"/>
        <v>0</v>
      </c>
    </row>
    <row r="97" spans="1:17" ht="15">
      <c r="A97" s="41">
        <v>133</v>
      </c>
      <c r="B97" s="97" t="s">
        <v>220</v>
      </c>
      <c r="C97" s="14" t="s">
        <v>33</v>
      </c>
      <c r="D97" s="15">
        <v>5</v>
      </c>
      <c r="E97" s="16">
        <v>0.37</v>
      </c>
      <c r="F97" s="17">
        <v>3.15</v>
      </c>
      <c r="G97" s="141"/>
      <c r="H97" s="38">
        <f t="shared" si="8"/>
        <v>0</v>
      </c>
      <c r="I97" s="23"/>
      <c r="J97" s="137"/>
      <c r="K97" s="76" t="s">
        <v>98</v>
      </c>
      <c r="L97" s="76"/>
      <c r="M97" s="76"/>
      <c r="N97" s="76"/>
      <c r="O97" s="76"/>
      <c r="P97" s="144"/>
      <c r="Q97" s="139"/>
    </row>
    <row r="98" spans="1:17" ht="15">
      <c r="A98" s="41">
        <v>134</v>
      </c>
      <c r="B98" s="97" t="s">
        <v>221</v>
      </c>
      <c r="C98" s="14" t="s">
        <v>9</v>
      </c>
      <c r="D98" s="15">
        <v>5.95</v>
      </c>
      <c r="E98" s="16">
        <v>0.3966386554621849</v>
      </c>
      <c r="F98" s="17">
        <v>3.59</v>
      </c>
      <c r="G98" s="145"/>
      <c r="H98" s="38">
        <f t="shared" si="8"/>
        <v>0</v>
      </c>
      <c r="I98" s="23"/>
      <c r="J98" s="45">
        <v>200</v>
      </c>
      <c r="K98" s="96" t="s">
        <v>281</v>
      </c>
      <c r="L98" s="18"/>
      <c r="M98" s="19">
        <v>29.9</v>
      </c>
      <c r="N98" s="57">
        <v>0.20066889632107024</v>
      </c>
      <c r="O98" s="40">
        <v>23.9</v>
      </c>
      <c r="P98" s="141"/>
      <c r="Q98" s="38">
        <f>P98*O98</f>
        <v>0</v>
      </c>
    </row>
    <row r="99" spans="1:17" ht="15">
      <c r="A99" s="41">
        <v>135</v>
      </c>
      <c r="B99" s="97" t="s">
        <v>222</v>
      </c>
      <c r="C99" s="14">
        <v>2013</v>
      </c>
      <c r="D99" s="15">
        <v>7.99</v>
      </c>
      <c r="E99" s="16">
        <v>0.5006257822277848</v>
      </c>
      <c r="F99" s="17">
        <v>3.99</v>
      </c>
      <c r="G99" s="141"/>
      <c r="H99" s="38">
        <f t="shared" si="8"/>
        <v>0</v>
      </c>
      <c r="I99" s="23"/>
      <c r="J99" s="41">
        <v>201</v>
      </c>
      <c r="K99" s="97" t="s">
        <v>282</v>
      </c>
      <c r="L99" s="14"/>
      <c r="M99" s="15">
        <v>29.9</v>
      </c>
      <c r="N99" s="44">
        <v>0.20066889632107024</v>
      </c>
      <c r="O99" s="38">
        <v>23.9</v>
      </c>
      <c r="P99" s="141"/>
      <c r="Q99" s="38">
        <f>P99*O99</f>
        <v>0</v>
      </c>
    </row>
    <row r="100" spans="1:17" ht="15">
      <c r="A100" s="41">
        <v>136</v>
      </c>
      <c r="B100" s="97" t="s">
        <v>223</v>
      </c>
      <c r="C100" s="14">
        <v>2013</v>
      </c>
      <c r="D100" s="15">
        <v>6.95</v>
      </c>
      <c r="E100" s="16">
        <v>0.42589928057553955</v>
      </c>
      <c r="F100" s="17">
        <v>3.99</v>
      </c>
      <c r="G100" s="141"/>
      <c r="H100" s="38">
        <f t="shared" si="8"/>
        <v>0</v>
      </c>
      <c r="I100" s="23"/>
      <c r="J100" s="41">
        <v>202</v>
      </c>
      <c r="K100" s="97" t="s">
        <v>283</v>
      </c>
      <c r="L100" s="14"/>
      <c r="M100" s="15">
        <v>29.9</v>
      </c>
      <c r="N100" s="44">
        <v>0.20066889632107024</v>
      </c>
      <c r="O100" s="38">
        <v>23.9</v>
      </c>
      <c r="P100" s="141"/>
      <c r="Q100" s="38">
        <f>P100*O100</f>
        <v>0</v>
      </c>
    </row>
    <row r="101" spans="1:17" ht="15">
      <c r="A101" s="41">
        <v>137</v>
      </c>
      <c r="B101" s="97" t="s">
        <v>224</v>
      </c>
      <c r="C101" s="14">
        <v>2008</v>
      </c>
      <c r="D101" s="15">
        <v>7.1</v>
      </c>
      <c r="E101" s="16">
        <v>0.4380281690140844</v>
      </c>
      <c r="F101" s="17">
        <v>3.99</v>
      </c>
      <c r="G101" s="141"/>
      <c r="H101" s="38">
        <f t="shared" si="8"/>
        <v>0</v>
      </c>
      <c r="I101" s="23"/>
      <c r="J101" s="41">
        <v>203</v>
      </c>
      <c r="K101" s="97" t="s">
        <v>79</v>
      </c>
      <c r="L101" s="14" t="s">
        <v>74</v>
      </c>
      <c r="M101" s="15">
        <v>5.99</v>
      </c>
      <c r="N101" s="44">
        <v>0.5826377295492488</v>
      </c>
      <c r="O101" s="38">
        <v>2.5</v>
      </c>
      <c r="P101" s="141"/>
      <c r="Q101" s="38">
        <f>P101*6*O101</f>
        <v>0</v>
      </c>
    </row>
    <row r="102" spans="1:17" ht="15" customHeight="1">
      <c r="A102" s="41">
        <v>138</v>
      </c>
      <c r="B102" s="97" t="s">
        <v>225</v>
      </c>
      <c r="C102" s="14" t="s">
        <v>72</v>
      </c>
      <c r="D102" s="15">
        <v>7.5</v>
      </c>
      <c r="E102" s="16">
        <v>0.46799999999999997</v>
      </c>
      <c r="F102" s="17">
        <v>3.99</v>
      </c>
      <c r="G102" s="141"/>
      <c r="H102" s="38">
        <f t="shared" si="8"/>
        <v>0</v>
      </c>
      <c r="I102" s="23"/>
      <c r="J102" s="41">
        <v>204</v>
      </c>
      <c r="K102" s="97" t="s">
        <v>80</v>
      </c>
      <c r="L102" s="14" t="s">
        <v>74</v>
      </c>
      <c r="M102" s="15">
        <v>5.99</v>
      </c>
      <c r="N102" s="44">
        <v>0.5826377295492488</v>
      </c>
      <c r="O102" s="38">
        <v>2.5</v>
      </c>
      <c r="P102" s="141"/>
      <c r="Q102" s="38">
        <f>P102*6*O102</f>
        <v>0</v>
      </c>
    </row>
    <row r="103" spans="1:17" ht="15">
      <c r="A103" s="41">
        <v>139</v>
      </c>
      <c r="B103" s="97" t="s">
        <v>226</v>
      </c>
      <c r="C103" s="14">
        <v>2011</v>
      </c>
      <c r="D103" s="15">
        <v>8</v>
      </c>
      <c r="E103" s="16">
        <v>0.50125</v>
      </c>
      <c r="F103" s="17">
        <v>3.99</v>
      </c>
      <c r="G103" s="141"/>
      <c r="H103" s="38">
        <f t="shared" si="8"/>
        <v>0</v>
      </c>
      <c r="I103" s="23"/>
      <c r="J103" s="41">
        <v>205</v>
      </c>
      <c r="K103" s="97" t="s">
        <v>81</v>
      </c>
      <c r="L103" s="14"/>
      <c r="M103" s="15">
        <v>4.99</v>
      </c>
      <c r="N103" s="44">
        <v>0.41883767535070143</v>
      </c>
      <c r="O103" s="38">
        <v>2.9</v>
      </c>
      <c r="P103" s="141"/>
      <c r="Q103" s="38">
        <f>P103*6*O103</f>
        <v>0</v>
      </c>
    </row>
    <row r="104" spans="1:17" ht="15">
      <c r="A104" s="41">
        <v>140</v>
      </c>
      <c r="B104" s="97" t="s">
        <v>227</v>
      </c>
      <c r="C104" s="14">
        <v>2012</v>
      </c>
      <c r="D104" s="15">
        <v>7.99</v>
      </c>
      <c r="E104" s="16">
        <v>0.46182728410513146</v>
      </c>
      <c r="F104" s="17">
        <v>4.3</v>
      </c>
      <c r="G104" s="141"/>
      <c r="H104" s="38">
        <f t="shared" si="8"/>
        <v>0</v>
      </c>
      <c r="I104" s="23"/>
      <c r="J104" s="41">
        <v>206</v>
      </c>
      <c r="K104" s="97" t="s">
        <v>82</v>
      </c>
      <c r="L104" s="14"/>
      <c r="M104" s="15">
        <v>4.99</v>
      </c>
      <c r="N104" s="44">
        <v>0.41883767535070143</v>
      </c>
      <c r="O104" s="38">
        <v>2.9</v>
      </c>
      <c r="P104" s="141"/>
      <c r="Q104" s="38">
        <f>P104*6*O104</f>
        <v>0</v>
      </c>
    </row>
    <row r="105" spans="1:17" ht="15">
      <c r="A105" s="41">
        <v>141</v>
      </c>
      <c r="B105" s="97" t="s">
        <v>228</v>
      </c>
      <c r="C105" s="14">
        <v>2011</v>
      </c>
      <c r="D105" s="15">
        <v>6.99</v>
      </c>
      <c r="E105" s="16">
        <v>0.3776824034334765</v>
      </c>
      <c r="F105" s="17">
        <v>4.35</v>
      </c>
      <c r="G105" s="141"/>
      <c r="H105" s="38">
        <f t="shared" si="8"/>
        <v>0</v>
      </c>
      <c r="I105" s="23"/>
      <c r="J105" s="137"/>
      <c r="K105" s="76" t="s">
        <v>207</v>
      </c>
      <c r="L105" s="76"/>
      <c r="M105" s="76"/>
      <c r="N105" s="76"/>
      <c r="O105" s="76"/>
      <c r="P105" s="144"/>
      <c r="Q105" s="140" t="s">
        <v>208</v>
      </c>
    </row>
    <row r="106" spans="1:17" ht="15">
      <c r="A106" s="41">
        <v>142</v>
      </c>
      <c r="B106" s="97" t="s">
        <v>229</v>
      </c>
      <c r="C106" s="14" t="s">
        <v>47</v>
      </c>
      <c r="D106" s="15">
        <v>7.5</v>
      </c>
      <c r="E106" s="16">
        <v>0.39333333333333337</v>
      </c>
      <c r="F106" s="17">
        <v>4.55</v>
      </c>
      <c r="G106" s="141"/>
      <c r="H106" s="38">
        <f t="shared" si="8"/>
        <v>0</v>
      </c>
      <c r="I106" s="23"/>
      <c r="J106" s="41">
        <v>500</v>
      </c>
      <c r="K106" s="97" t="s">
        <v>83</v>
      </c>
      <c r="L106" s="14"/>
      <c r="M106" s="15">
        <v>99</v>
      </c>
      <c r="N106" s="44">
        <v>0.30303030303030304</v>
      </c>
      <c r="O106" s="38">
        <v>69</v>
      </c>
      <c r="P106" s="141"/>
      <c r="Q106" s="38">
        <f>P106*O106</f>
        <v>0</v>
      </c>
    </row>
    <row r="107" spans="1:17" ht="15">
      <c r="A107" s="41">
        <v>143</v>
      </c>
      <c r="B107" s="103" t="s">
        <v>230</v>
      </c>
      <c r="C107" s="24">
        <v>2014</v>
      </c>
      <c r="D107" s="70">
        <v>9.9</v>
      </c>
      <c r="E107" s="74">
        <v>0.49595959595959593</v>
      </c>
      <c r="F107" s="72">
        <v>4.99</v>
      </c>
      <c r="G107" s="145"/>
      <c r="H107" s="38">
        <f t="shared" si="8"/>
        <v>0</v>
      </c>
      <c r="I107" s="23"/>
      <c r="J107" s="41">
        <v>501</v>
      </c>
      <c r="K107" s="97" t="s">
        <v>84</v>
      </c>
      <c r="L107" s="14"/>
      <c r="M107" s="15">
        <v>39.9</v>
      </c>
      <c r="N107" s="44">
        <v>0.2731829573934837</v>
      </c>
      <c r="O107" s="38">
        <v>29</v>
      </c>
      <c r="P107" s="141"/>
      <c r="Q107" s="38">
        <f>P107*O107</f>
        <v>0</v>
      </c>
    </row>
    <row r="108" spans="1:17" ht="15">
      <c r="A108" s="41">
        <v>144</v>
      </c>
      <c r="B108" s="97" t="s">
        <v>231</v>
      </c>
      <c r="C108" s="14">
        <v>2013</v>
      </c>
      <c r="D108" s="15">
        <v>6.9</v>
      </c>
      <c r="E108" s="16">
        <v>0.2768115942028986</v>
      </c>
      <c r="F108" s="17">
        <v>4.99</v>
      </c>
      <c r="G108" s="141"/>
      <c r="H108" s="38">
        <f t="shared" si="8"/>
        <v>0</v>
      </c>
      <c r="I108" s="23"/>
      <c r="J108" s="137"/>
      <c r="K108" s="76" t="s">
        <v>58</v>
      </c>
      <c r="L108" s="76"/>
      <c r="M108" s="76"/>
      <c r="N108" s="76"/>
      <c r="O108" s="76"/>
      <c r="P108" s="138"/>
      <c r="Q108" s="139"/>
    </row>
    <row r="109" spans="1:18" ht="15">
      <c r="A109" s="41">
        <v>145</v>
      </c>
      <c r="B109" s="97" t="s">
        <v>232</v>
      </c>
      <c r="C109" s="14">
        <v>2013</v>
      </c>
      <c r="D109" s="15">
        <v>8.9</v>
      </c>
      <c r="E109" s="73">
        <v>0.4393258426966292</v>
      </c>
      <c r="F109" s="17">
        <v>4.99</v>
      </c>
      <c r="G109" s="141"/>
      <c r="H109" s="38">
        <f t="shared" si="8"/>
        <v>0</v>
      </c>
      <c r="I109" s="23"/>
      <c r="J109" s="130"/>
      <c r="K109" s="131" t="s">
        <v>17</v>
      </c>
      <c r="L109" s="132" t="s">
        <v>18</v>
      </c>
      <c r="M109" s="133" t="s">
        <v>29</v>
      </c>
      <c r="N109" s="134" t="s">
        <v>10</v>
      </c>
      <c r="O109" s="135" t="s">
        <v>11</v>
      </c>
      <c r="P109" s="179" t="s">
        <v>12</v>
      </c>
      <c r="Q109" s="25" t="s">
        <v>4</v>
      </c>
      <c r="R109" s="1"/>
    </row>
    <row r="110" spans="1:17" ht="15">
      <c r="A110" s="41">
        <v>146</v>
      </c>
      <c r="B110" s="97" t="s">
        <v>233</v>
      </c>
      <c r="C110" s="14">
        <v>2011</v>
      </c>
      <c r="D110" s="15">
        <v>9.95</v>
      </c>
      <c r="E110" s="16">
        <v>0.49849246231155775</v>
      </c>
      <c r="F110" s="17">
        <v>4.99</v>
      </c>
      <c r="G110" s="141"/>
      <c r="H110" s="38">
        <f t="shared" si="8"/>
        <v>0</v>
      </c>
      <c r="I110" s="23"/>
      <c r="J110" s="41">
        <v>300</v>
      </c>
      <c r="K110" s="97" t="s">
        <v>19</v>
      </c>
      <c r="L110" s="61" t="s">
        <v>6</v>
      </c>
      <c r="M110" s="62">
        <v>25</v>
      </c>
      <c r="N110" s="114">
        <v>1.29</v>
      </c>
      <c r="O110" s="17">
        <v>10.32</v>
      </c>
      <c r="P110" s="141"/>
      <c r="Q110" s="38">
        <f>O110*P110</f>
        <v>0</v>
      </c>
    </row>
    <row r="111" spans="1:17" ht="15" customHeight="1">
      <c r="A111" s="41">
        <v>147</v>
      </c>
      <c r="B111" s="97" t="s">
        <v>234</v>
      </c>
      <c r="C111" s="43">
        <v>2012</v>
      </c>
      <c r="D111" s="15">
        <v>7.5</v>
      </c>
      <c r="E111" s="73">
        <v>0.28666666666666674</v>
      </c>
      <c r="F111" s="17">
        <v>5.35</v>
      </c>
      <c r="G111" s="142"/>
      <c r="H111" s="38">
        <f t="shared" si="8"/>
        <v>0</v>
      </c>
      <c r="I111" s="23"/>
      <c r="J111" s="41">
        <v>301</v>
      </c>
      <c r="K111" s="97" t="s">
        <v>20</v>
      </c>
      <c r="L111" s="128" t="s">
        <v>7</v>
      </c>
      <c r="M111" s="62">
        <v>25</v>
      </c>
      <c r="N111" s="114">
        <v>1.45</v>
      </c>
      <c r="O111" s="17">
        <v>11.6</v>
      </c>
      <c r="P111" s="141"/>
      <c r="Q111" s="38">
        <f aca="true" t="shared" si="10" ref="Q111:Q119">O111*P111</f>
        <v>0</v>
      </c>
    </row>
    <row r="112" spans="1:17" ht="15" customHeight="1">
      <c r="A112" s="41">
        <v>148</v>
      </c>
      <c r="B112" s="97" t="s">
        <v>235</v>
      </c>
      <c r="C112" s="14">
        <v>2013</v>
      </c>
      <c r="D112" s="15">
        <v>10</v>
      </c>
      <c r="E112" s="73">
        <v>0.40099999999999997</v>
      </c>
      <c r="F112" s="17">
        <v>5.99</v>
      </c>
      <c r="G112" s="141"/>
      <c r="H112" s="38">
        <f t="shared" si="8"/>
        <v>0</v>
      </c>
      <c r="I112" s="23"/>
      <c r="J112" s="41">
        <v>302</v>
      </c>
      <c r="K112" s="97" t="s">
        <v>21</v>
      </c>
      <c r="L112" s="63" t="s">
        <v>7</v>
      </c>
      <c r="M112" s="62">
        <v>33</v>
      </c>
      <c r="N112" s="114">
        <v>1.99</v>
      </c>
      <c r="O112" s="17">
        <v>15.92</v>
      </c>
      <c r="P112" s="141"/>
      <c r="Q112" s="38">
        <f t="shared" si="10"/>
        <v>0</v>
      </c>
    </row>
    <row r="113" spans="1:17" ht="15">
      <c r="A113" s="41">
        <v>149</v>
      </c>
      <c r="B113" s="97" t="s">
        <v>236</v>
      </c>
      <c r="C113" s="14">
        <v>2014</v>
      </c>
      <c r="D113" s="15">
        <v>12</v>
      </c>
      <c r="E113" s="73">
        <v>0.5008333333333334</v>
      </c>
      <c r="F113" s="17">
        <v>5.99</v>
      </c>
      <c r="G113" s="141"/>
      <c r="H113" s="38">
        <f t="shared" si="8"/>
        <v>0</v>
      </c>
      <c r="I113" s="23"/>
      <c r="J113" s="41">
        <v>303</v>
      </c>
      <c r="K113" s="97" t="s">
        <v>22</v>
      </c>
      <c r="L113" s="128" t="s">
        <v>5</v>
      </c>
      <c r="M113" s="62">
        <v>25</v>
      </c>
      <c r="N113" s="114">
        <v>1.24</v>
      </c>
      <c r="O113" s="17">
        <v>9.92</v>
      </c>
      <c r="P113" s="141"/>
      <c r="Q113" s="38">
        <f t="shared" si="10"/>
        <v>0</v>
      </c>
    </row>
    <row r="114" spans="1:17" ht="15">
      <c r="A114" s="41">
        <v>150</v>
      </c>
      <c r="B114" s="97" t="s">
        <v>237</v>
      </c>
      <c r="C114" s="14">
        <v>2012</v>
      </c>
      <c r="D114" s="15">
        <v>9.9</v>
      </c>
      <c r="E114" s="73">
        <v>0.3787878787878788</v>
      </c>
      <c r="F114" s="17">
        <v>6.15</v>
      </c>
      <c r="G114" s="141"/>
      <c r="H114" s="38">
        <f t="shared" si="8"/>
        <v>0</v>
      </c>
      <c r="I114" s="23"/>
      <c r="J114" s="41">
        <v>304</v>
      </c>
      <c r="K114" s="97" t="s">
        <v>23</v>
      </c>
      <c r="L114" s="63" t="s">
        <v>5</v>
      </c>
      <c r="M114" s="62">
        <v>25</v>
      </c>
      <c r="N114" s="114">
        <v>1.2</v>
      </c>
      <c r="O114" s="17">
        <v>9.6</v>
      </c>
      <c r="P114" s="141"/>
      <c r="Q114" s="38">
        <f t="shared" si="10"/>
        <v>0</v>
      </c>
    </row>
    <row r="115" spans="1:17" ht="15">
      <c r="A115" s="41">
        <v>151</v>
      </c>
      <c r="B115" s="97" t="s">
        <v>238</v>
      </c>
      <c r="C115" s="14">
        <v>2013</v>
      </c>
      <c r="D115" s="15">
        <v>9.9</v>
      </c>
      <c r="E115" s="73">
        <v>0.3484848484848485</v>
      </c>
      <c r="F115" s="17">
        <v>6.45</v>
      </c>
      <c r="G115" s="141"/>
      <c r="H115" s="38">
        <f t="shared" si="8"/>
        <v>0</v>
      </c>
      <c r="I115" s="23"/>
      <c r="J115" s="41">
        <v>305</v>
      </c>
      <c r="K115" s="97" t="s">
        <v>24</v>
      </c>
      <c r="L115" s="128" t="s">
        <v>5</v>
      </c>
      <c r="M115" s="62">
        <v>25</v>
      </c>
      <c r="N115" s="114">
        <v>1.49</v>
      </c>
      <c r="O115" s="17">
        <v>11.92</v>
      </c>
      <c r="P115" s="141"/>
      <c r="Q115" s="38">
        <f t="shared" si="10"/>
        <v>0</v>
      </c>
    </row>
    <row r="116" spans="1:17" ht="15">
      <c r="A116" s="41">
        <v>152</v>
      </c>
      <c r="B116" s="97" t="s">
        <v>239</v>
      </c>
      <c r="C116" s="14">
        <v>2012</v>
      </c>
      <c r="D116" s="15">
        <v>10.6</v>
      </c>
      <c r="E116" s="73">
        <v>0.34056603773584904</v>
      </c>
      <c r="F116" s="17">
        <v>6.99</v>
      </c>
      <c r="G116" s="141"/>
      <c r="H116" s="38">
        <f t="shared" si="8"/>
        <v>0</v>
      </c>
      <c r="I116" s="23"/>
      <c r="J116" s="41">
        <v>306</v>
      </c>
      <c r="K116" s="97" t="s">
        <v>25</v>
      </c>
      <c r="L116" s="63" t="s">
        <v>7</v>
      </c>
      <c r="M116" s="62">
        <v>33</v>
      </c>
      <c r="N116" s="114">
        <v>1.7</v>
      </c>
      <c r="O116" s="17">
        <v>13.6</v>
      </c>
      <c r="P116" s="141"/>
      <c r="Q116" s="38">
        <f t="shared" si="10"/>
        <v>0</v>
      </c>
    </row>
    <row r="117" spans="1:17" ht="15" customHeight="1">
      <c r="A117" s="41">
        <v>153</v>
      </c>
      <c r="B117" s="97" t="s">
        <v>240</v>
      </c>
      <c r="C117" s="14">
        <v>2013</v>
      </c>
      <c r="D117" s="15">
        <v>11.95</v>
      </c>
      <c r="E117" s="73">
        <v>0.4150627615062761</v>
      </c>
      <c r="F117" s="17">
        <v>6.99</v>
      </c>
      <c r="G117" s="141"/>
      <c r="H117" s="38">
        <f t="shared" si="8"/>
        <v>0</v>
      </c>
      <c r="I117" s="23"/>
      <c r="J117" s="41">
        <v>307</v>
      </c>
      <c r="K117" s="97" t="s">
        <v>26</v>
      </c>
      <c r="L117" s="128" t="s">
        <v>7</v>
      </c>
      <c r="M117" s="62">
        <v>33</v>
      </c>
      <c r="N117" s="114">
        <v>1.9</v>
      </c>
      <c r="O117" s="17">
        <v>15.2</v>
      </c>
      <c r="P117" s="141"/>
      <c r="Q117" s="38">
        <f t="shared" si="10"/>
        <v>0</v>
      </c>
    </row>
    <row r="118" spans="1:17" ht="15">
      <c r="A118" s="41">
        <v>154</v>
      </c>
      <c r="B118" s="97" t="s">
        <v>241</v>
      </c>
      <c r="C118" s="24">
        <v>2013</v>
      </c>
      <c r="D118" s="70">
        <v>13.9</v>
      </c>
      <c r="E118" s="74">
        <v>0.49712230215827335</v>
      </c>
      <c r="F118" s="72">
        <v>6.99</v>
      </c>
      <c r="G118" s="145"/>
      <c r="H118" s="38">
        <f t="shared" si="8"/>
        <v>0</v>
      </c>
      <c r="I118" s="23"/>
      <c r="J118" s="41">
        <v>403</v>
      </c>
      <c r="K118" s="97" t="s">
        <v>27</v>
      </c>
      <c r="L118" s="211"/>
      <c r="M118" s="212"/>
      <c r="N118" s="213"/>
      <c r="O118" s="17">
        <v>24.9</v>
      </c>
      <c r="P118" s="141"/>
      <c r="Q118" s="38">
        <f t="shared" si="10"/>
        <v>0</v>
      </c>
    </row>
    <row r="119" spans="1:17" ht="15">
      <c r="A119" s="41">
        <v>155</v>
      </c>
      <c r="B119" s="103" t="s">
        <v>242</v>
      </c>
      <c r="C119" s="24">
        <v>2013</v>
      </c>
      <c r="D119" s="70">
        <v>10.9</v>
      </c>
      <c r="E119" s="74">
        <v>0.3587155963302752</v>
      </c>
      <c r="F119" s="72">
        <v>6.99</v>
      </c>
      <c r="G119" s="145"/>
      <c r="H119" s="38">
        <f t="shared" si="8"/>
        <v>0</v>
      </c>
      <c r="I119" s="23"/>
      <c r="J119" s="41">
        <v>404</v>
      </c>
      <c r="K119" s="97" t="s">
        <v>28</v>
      </c>
      <c r="L119" s="214"/>
      <c r="M119" s="215"/>
      <c r="N119" s="216"/>
      <c r="O119" s="17">
        <v>29.9</v>
      </c>
      <c r="P119" s="141"/>
      <c r="Q119" s="38">
        <f t="shared" si="10"/>
        <v>0</v>
      </c>
    </row>
    <row r="120" spans="1:17" ht="15">
      <c r="A120" s="41">
        <v>156</v>
      </c>
      <c r="B120" s="97" t="s">
        <v>244</v>
      </c>
      <c r="C120" s="14">
        <v>2013</v>
      </c>
      <c r="D120" s="15">
        <v>10.2</v>
      </c>
      <c r="E120" s="73">
        <v>0.2166666666666666</v>
      </c>
      <c r="F120" s="17">
        <v>7.99</v>
      </c>
      <c r="G120" s="146"/>
      <c r="H120" s="38">
        <f t="shared" si="8"/>
        <v>0</v>
      </c>
      <c r="I120" s="149"/>
      <c r="J120" s="23"/>
      <c r="K120" s="23"/>
      <c r="L120" s="23"/>
      <c r="M120" s="23"/>
      <c r="N120" s="23"/>
      <c r="O120" s="23"/>
      <c r="P120" s="23"/>
      <c r="Q120" s="23"/>
    </row>
    <row r="121" spans="1:17" ht="15" customHeight="1">
      <c r="A121" s="41">
        <v>157</v>
      </c>
      <c r="B121" s="105" t="s">
        <v>245</v>
      </c>
      <c r="C121" s="14">
        <v>2012</v>
      </c>
      <c r="D121" s="15">
        <v>12.5</v>
      </c>
      <c r="E121" s="44">
        <v>0.3608</v>
      </c>
      <c r="F121" s="38">
        <v>7.99</v>
      </c>
      <c r="G121" s="141"/>
      <c r="H121" s="38">
        <f t="shared" si="8"/>
        <v>0</v>
      </c>
      <c r="I121" s="108"/>
      <c r="J121" s="177"/>
      <c r="K121" s="178"/>
      <c r="L121" s="178"/>
      <c r="M121" s="178"/>
      <c r="N121" s="178"/>
      <c r="O121" s="204" t="s">
        <v>4</v>
      </c>
      <c r="P121" s="205"/>
      <c r="Q121" s="136">
        <f>SUM(H4:H69)+SUM(Q4:Q69)+SUM(H73:H141)+SUM(Q73:Q104)+SUM(Q106:Q107)+SUM(Q110:Q119)</f>
        <v>0</v>
      </c>
    </row>
    <row r="122" spans="1:17" ht="15" customHeight="1">
      <c r="A122" s="41">
        <v>158</v>
      </c>
      <c r="B122" s="118" t="s">
        <v>246</v>
      </c>
      <c r="C122" s="14">
        <v>2011</v>
      </c>
      <c r="D122" s="15">
        <v>11.5</v>
      </c>
      <c r="E122" s="44">
        <v>0.30521739130434783</v>
      </c>
      <c r="F122" s="38">
        <v>7.99</v>
      </c>
      <c r="G122" s="141"/>
      <c r="H122" s="38">
        <f t="shared" si="8"/>
        <v>0</v>
      </c>
      <c r="I122" s="149"/>
      <c r="J122" s="23"/>
      <c r="K122" s="23"/>
      <c r="L122" s="23"/>
      <c r="M122" s="23"/>
      <c r="N122" s="23"/>
      <c r="O122" s="23"/>
      <c r="P122" s="23"/>
      <c r="Q122" s="23"/>
    </row>
    <row r="123" spans="1:17" ht="15.75" customHeight="1">
      <c r="A123" s="41">
        <v>159</v>
      </c>
      <c r="B123" s="118" t="s">
        <v>247</v>
      </c>
      <c r="C123" s="14">
        <v>2014</v>
      </c>
      <c r="D123" s="15">
        <v>13.5</v>
      </c>
      <c r="E123" s="44">
        <v>0.37037037037037035</v>
      </c>
      <c r="F123" s="38">
        <v>8.5</v>
      </c>
      <c r="G123" s="141"/>
      <c r="H123" s="38">
        <f t="shared" si="8"/>
        <v>0</v>
      </c>
      <c r="I123" s="150"/>
      <c r="J123" s="201" t="s">
        <v>31</v>
      </c>
      <c r="K123" s="202"/>
      <c r="L123" s="202" t="s">
        <v>13</v>
      </c>
      <c r="M123" s="202"/>
      <c r="N123" s="202"/>
      <c r="O123" s="202"/>
      <c r="P123" s="202"/>
      <c r="Q123" s="203"/>
    </row>
    <row r="124" spans="1:17" ht="15">
      <c r="A124" s="41">
        <v>160</v>
      </c>
      <c r="B124" s="118" t="s">
        <v>248</v>
      </c>
      <c r="C124" s="14">
        <v>2012</v>
      </c>
      <c r="D124" s="15">
        <v>13</v>
      </c>
      <c r="E124" s="16">
        <v>0.3115384615384616</v>
      </c>
      <c r="F124" s="38">
        <v>8.95</v>
      </c>
      <c r="G124" s="141"/>
      <c r="H124" s="38">
        <f t="shared" si="8"/>
        <v>0</v>
      </c>
      <c r="I124" s="149"/>
      <c r="J124" s="151" t="s">
        <v>52</v>
      </c>
      <c r="K124" s="152"/>
      <c r="L124" s="153"/>
      <c r="M124" s="154" t="s">
        <v>54</v>
      </c>
      <c r="N124" s="83"/>
      <c r="O124" s="84"/>
      <c r="P124" s="84"/>
      <c r="Q124" s="90"/>
    </row>
    <row r="125" spans="1:21" ht="15" customHeight="1">
      <c r="A125" s="41">
        <v>161</v>
      </c>
      <c r="B125" s="118" t="s">
        <v>249</v>
      </c>
      <c r="C125" s="14">
        <v>2012</v>
      </c>
      <c r="D125" s="15">
        <v>12.5</v>
      </c>
      <c r="E125" s="44">
        <v>0.28400000000000003</v>
      </c>
      <c r="F125" s="38">
        <v>8.95</v>
      </c>
      <c r="G125" s="141"/>
      <c r="H125" s="38">
        <f t="shared" si="8"/>
        <v>0</v>
      </c>
      <c r="I125" s="23"/>
      <c r="J125" s="91"/>
      <c r="K125" s="88"/>
      <c r="L125" s="189"/>
      <c r="M125" s="155" t="s">
        <v>14</v>
      </c>
      <c r="N125" s="85"/>
      <c r="O125" s="88"/>
      <c r="P125" s="88"/>
      <c r="Q125" s="92"/>
      <c r="S125" s="34"/>
      <c r="T125" s="34"/>
      <c r="U125" s="34"/>
    </row>
    <row r="126" spans="1:21" ht="15" customHeight="1">
      <c r="A126" s="41">
        <v>162</v>
      </c>
      <c r="B126" s="118" t="s">
        <v>250</v>
      </c>
      <c r="C126" s="14">
        <v>2012</v>
      </c>
      <c r="D126" s="15">
        <v>14.1</v>
      </c>
      <c r="E126" s="16">
        <v>0.2943262411347518</v>
      </c>
      <c r="F126" s="17">
        <v>9.95</v>
      </c>
      <c r="G126" s="141"/>
      <c r="H126" s="38">
        <f t="shared" si="8"/>
        <v>0</v>
      </c>
      <c r="I126" s="23"/>
      <c r="J126" s="91"/>
      <c r="K126" s="88"/>
      <c r="L126" s="189"/>
      <c r="M126" s="156" t="s">
        <v>55</v>
      </c>
      <c r="N126" s="86"/>
      <c r="O126" s="87"/>
      <c r="P126" s="87"/>
      <c r="Q126" s="93"/>
      <c r="S126" s="34"/>
      <c r="T126" s="34"/>
      <c r="U126" s="34"/>
    </row>
    <row r="127" spans="1:21" ht="15" customHeight="1">
      <c r="A127" s="126">
        <v>163</v>
      </c>
      <c r="B127" s="118" t="s">
        <v>251</v>
      </c>
      <c r="C127" s="14">
        <v>2013</v>
      </c>
      <c r="D127" s="15">
        <v>18</v>
      </c>
      <c r="E127" s="16">
        <v>0.445</v>
      </c>
      <c r="F127" s="38">
        <v>9.99</v>
      </c>
      <c r="G127" s="141"/>
      <c r="H127" s="38">
        <f t="shared" si="8"/>
        <v>0</v>
      </c>
      <c r="I127" s="23"/>
      <c r="J127" s="192"/>
      <c r="K127" s="193"/>
      <c r="L127" s="190"/>
      <c r="M127" s="157" t="s">
        <v>56</v>
      </c>
      <c r="N127" s="194"/>
      <c r="O127" s="195"/>
      <c r="P127" s="195"/>
      <c r="Q127" s="196"/>
      <c r="S127" s="34"/>
      <c r="T127" s="34"/>
      <c r="U127" s="34"/>
    </row>
    <row r="128" spans="1:21" ht="15.75" customHeight="1">
      <c r="A128" s="126">
        <v>164</v>
      </c>
      <c r="B128" s="118" t="s">
        <v>252</v>
      </c>
      <c r="C128" s="14" t="s">
        <v>77</v>
      </c>
      <c r="D128" s="15">
        <v>16</v>
      </c>
      <c r="E128" s="16">
        <v>0.3125</v>
      </c>
      <c r="F128" s="38">
        <v>11</v>
      </c>
      <c r="G128" s="141"/>
      <c r="H128" s="38">
        <f t="shared" si="8"/>
        <v>0</v>
      </c>
      <c r="I128" s="23"/>
      <c r="J128" s="119" t="s">
        <v>59</v>
      </c>
      <c r="K128" s="23"/>
      <c r="L128" s="23"/>
      <c r="M128" s="23"/>
      <c r="N128" s="23"/>
      <c r="O128" s="23"/>
      <c r="P128" s="23"/>
      <c r="Q128" s="23"/>
      <c r="S128" s="34"/>
      <c r="T128" s="34"/>
      <c r="U128" s="34"/>
    </row>
    <row r="129" spans="1:17" ht="15" customHeight="1">
      <c r="A129" s="126">
        <v>165</v>
      </c>
      <c r="B129" s="118" t="s">
        <v>253</v>
      </c>
      <c r="C129" s="14">
        <v>2011</v>
      </c>
      <c r="D129" s="15">
        <v>22</v>
      </c>
      <c r="E129" s="44">
        <v>0.3204545454545455</v>
      </c>
      <c r="F129" s="38">
        <v>14.95</v>
      </c>
      <c r="G129" s="141"/>
      <c r="H129" s="38">
        <f t="shared" si="8"/>
        <v>0</v>
      </c>
      <c r="I129" s="23"/>
      <c r="J129" s="198" t="s">
        <v>276</v>
      </c>
      <c r="K129" s="198"/>
      <c r="L129" s="198"/>
      <c r="M129" s="158"/>
      <c r="N129" s="159"/>
      <c r="O129" s="159"/>
      <c r="P129" s="159"/>
      <c r="Q129" s="159"/>
    </row>
    <row r="130" spans="1:17" ht="15" customHeight="1">
      <c r="A130" s="126">
        <v>166</v>
      </c>
      <c r="B130" s="118" t="s">
        <v>254</v>
      </c>
      <c r="C130" s="14">
        <v>2012</v>
      </c>
      <c r="D130" s="15">
        <v>23.5</v>
      </c>
      <c r="E130" s="44">
        <v>0.2382978723404256</v>
      </c>
      <c r="F130" s="38">
        <v>17.9</v>
      </c>
      <c r="G130" s="141"/>
      <c r="H130" s="38">
        <f>G130*6*F130</f>
        <v>0</v>
      </c>
      <c r="I130" s="23"/>
      <c r="J130" s="198"/>
      <c r="K130" s="198"/>
      <c r="L130" s="198"/>
      <c r="M130" s="23"/>
      <c r="N130" s="160"/>
      <c r="O130" s="160"/>
      <c r="P130" s="160"/>
      <c r="Q130" s="160"/>
    </row>
    <row r="131" spans="1:17" ht="15" customHeight="1">
      <c r="A131" s="126">
        <v>167</v>
      </c>
      <c r="B131" s="118" t="s">
        <v>255</v>
      </c>
      <c r="C131" s="14">
        <v>2011</v>
      </c>
      <c r="D131" s="15">
        <v>28.9</v>
      </c>
      <c r="E131" s="16">
        <v>0.24221453287197234</v>
      </c>
      <c r="F131" s="17">
        <v>21.9</v>
      </c>
      <c r="G131" s="141"/>
      <c r="H131" s="38">
        <f t="shared" si="8"/>
        <v>0</v>
      </c>
      <c r="I131" s="23"/>
      <c r="J131" s="198" t="s">
        <v>53</v>
      </c>
      <c r="K131" s="198"/>
      <c r="L131" s="198"/>
      <c r="M131" s="160"/>
      <c r="N131" s="160"/>
      <c r="O131" s="160"/>
      <c r="P131" s="160"/>
      <c r="Q131" s="160"/>
    </row>
    <row r="132" spans="1:17" ht="15" customHeight="1">
      <c r="A132" s="126">
        <v>168</v>
      </c>
      <c r="B132" s="118" t="s">
        <v>256</v>
      </c>
      <c r="C132" s="14">
        <v>2012</v>
      </c>
      <c r="D132" s="15">
        <v>31.9</v>
      </c>
      <c r="E132" s="16">
        <v>0.31347962382445144</v>
      </c>
      <c r="F132" s="38">
        <v>21.9</v>
      </c>
      <c r="G132" s="141"/>
      <c r="H132" s="38">
        <f t="shared" si="8"/>
        <v>0</v>
      </c>
      <c r="I132" s="23"/>
      <c r="J132" s="198"/>
      <c r="K132" s="198"/>
      <c r="L132" s="198"/>
      <c r="M132" s="160"/>
      <c r="N132" s="160"/>
      <c r="O132" s="160"/>
      <c r="P132" s="160"/>
      <c r="Q132" s="160"/>
    </row>
    <row r="133" spans="1:22" ht="15" customHeight="1">
      <c r="A133" s="126">
        <v>169</v>
      </c>
      <c r="B133" s="118" t="s">
        <v>257</v>
      </c>
      <c r="C133" s="14">
        <v>2012</v>
      </c>
      <c r="D133" s="15">
        <v>29</v>
      </c>
      <c r="E133" s="16">
        <v>0.1758620689655173</v>
      </c>
      <c r="F133" s="38">
        <v>23.9</v>
      </c>
      <c r="G133" s="141"/>
      <c r="H133" s="38">
        <f t="shared" si="8"/>
        <v>0</v>
      </c>
      <c r="I133" s="23"/>
      <c r="J133" s="198"/>
      <c r="K133" s="198"/>
      <c r="L133" s="198"/>
      <c r="M133" s="23"/>
      <c r="N133" s="23"/>
      <c r="O133" s="23"/>
      <c r="P133" s="23"/>
      <c r="Q133" s="23"/>
      <c r="T133" s="34"/>
      <c r="U133" s="34"/>
      <c r="V133" s="34"/>
    </row>
    <row r="134" spans="1:22" ht="15" customHeight="1">
      <c r="A134" s="187">
        <v>170</v>
      </c>
      <c r="B134" s="117" t="s">
        <v>258</v>
      </c>
      <c r="C134" s="14">
        <v>2012</v>
      </c>
      <c r="D134" s="15">
        <v>31</v>
      </c>
      <c r="E134" s="16">
        <v>0.19677419354838716</v>
      </c>
      <c r="F134" s="38">
        <v>24.9</v>
      </c>
      <c r="G134" s="141"/>
      <c r="H134" s="38">
        <f t="shared" si="8"/>
        <v>0</v>
      </c>
      <c r="I134" s="23"/>
      <c r="J134" s="199" t="s">
        <v>277</v>
      </c>
      <c r="K134" s="200"/>
      <c r="L134" s="200"/>
      <c r="M134" s="120"/>
      <c r="N134" s="23"/>
      <c r="O134" s="23"/>
      <c r="P134" s="23"/>
      <c r="Q134" s="23"/>
      <c r="T134" s="34"/>
      <c r="U134" s="34"/>
      <c r="V134" s="34"/>
    </row>
    <row r="135" spans="1:22" ht="15" customHeight="1">
      <c r="A135" s="188"/>
      <c r="B135" s="76" t="s">
        <v>205</v>
      </c>
      <c r="C135" s="76"/>
      <c r="D135" s="76"/>
      <c r="E135" s="76"/>
      <c r="F135" s="76"/>
      <c r="G135" s="144"/>
      <c r="H135" s="139"/>
      <c r="I135" s="23"/>
      <c r="J135" s="200"/>
      <c r="K135" s="200"/>
      <c r="L135" s="200"/>
      <c r="M135" s="120"/>
      <c r="N135" s="23"/>
      <c r="O135" s="23"/>
      <c r="P135" s="23"/>
      <c r="Q135" s="23"/>
      <c r="T135" s="34"/>
      <c r="U135" s="34"/>
      <c r="V135" s="34"/>
    </row>
    <row r="136" spans="1:22" ht="15">
      <c r="A136" s="129">
        <v>171</v>
      </c>
      <c r="B136" s="109" t="s">
        <v>259</v>
      </c>
      <c r="C136" s="18">
        <v>2014</v>
      </c>
      <c r="D136" s="19">
        <v>5.99</v>
      </c>
      <c r="E136" s="57">
        <v>0.5008347245409015</v>
      </c>
      <c r="F136" s="40">
        <v>2.99</v>
      </c>
      <c r="G136" s="141"/>
      <c r="H136" s="38">
        <f aca="true" t="shared" si="11" ref="H136:H141">G136*6*F136</f>
        <v>0</v>
      </c>
      <c r="I136" s="23"/>
      <c r="J136" s="200"/>
      <c r="K136" s="200"/>
      <c r="L136" s="200"/>
      <c r="M136" s="120"/>
      <c r="N136" s="23"/>
      <c r="O136" s="23"/>
      <c r="P136" s="23"/>
      <c r="Q136" s="121" t="s">
        <v>16</v>
      </c>
      <c r="T136" s="34"/>
      <c r="U136" s="34"/>
      <c r="V136" s="34"/>
    </row>
    <row r="137" spans="1:22" ht="15">
      <c r="A137" s="129">
        <v>172</v>
      </c>
      <c r="B137" s="109" t="s">
        <v>260</v>
      </c>
      <c r="C137" s="18">
        <v>2014</v>
      </c>
      <c r="D137" s="19">
        <v>4.99</v>
      </c>
      <c r="E137" s="57">
        <v>0.4008016032064128</v>
      </c>
      <c r="F137" s="40">
        <v>2.99</v>
      </c>
      <c r="G137" s="141"/>
      <c r="H137" s="38">
        <f t="shared" si="11"/>
        <v>0</v>
      </c>
      <c r="I137" s="23"/>
      <c r="J137" s="200"/>
      <c r="K137" s="200"/>
      <c r="L137" s="200"/>
      <c r="M137" s="23"/>
      <c r="N137" s="23"/>
      <c r="O137" s="23"/>
      <c r="P137" s="23"/>
      <c r="Q137" s="122" t="s">
        <v>15</v>
      </c>
      <c r="T137" s="95"/>
      <c r="U137" s="94"/>
      <c r="V137" s="94"/>
    </row>
    <row r="138" spans="1:22" ht="15" customHeight="1">
      <c r="A138" s="129">
        <v>173</v>
      </c>
      <c r="B138" s="109" t="s">
        <v>261</v>
      </c>
      <c r="C138" s="18">
        <v>2014</v>
      </c>
      <c r="D138" s="19">
        <v>6</v>
      </c>
      <c r="E138" s="57">
        <v>0.33499999999999996</v>
      </c>
      <c r="F138" s="40">
        <v>3.99</v>
      </c>
      <c r="G138" s="141"/>
      <c r="H138" s="38">
        <f t="shared" si="11"/>
        <v>0</v>
      </c>
      <c r="I138" s="161"/>
      <c r="J138" s="162"/>
      <c r="K138" s="163"/>
      <c r="L138" s="164"/>
      <c r="M138" s="165"/>
      <c r="N138" s="165"/>
      <c r="O138" s="166"/>
      <c r="P138" s="167"/>
      <c r="Q138" s="167"/>
      <c r="T138" s="107"/>
      <c r="U138" s="107"/>
      <c r="V138" s="107"/>
    </row>
    <row r="139" spans="1:22" ht="15" customHeight="1">
      <c r="A139" s="129">
        <v>174</v>
      </c>
      <c r="B139" s="109" t="s">
        <v>262</v>
      </c>
      <c r="C139" s="18">
        <v>2014</v>
      </c>
      <c r="D139" s="19">
        <v>7</v>
      </c>
      <c r="E139" s="20">
        <v>0.3014285714285715</v>
      </c>
      <c r="F139" s="40">
        <v>4.89</v>
      </c>
      <c r="G139" s="141"/>
      <c r="H139" s="38">
        <f t="shared" si="11"/>
        <v>0</v>
      </c>
      <c r="I139" s="23"/>
      <c r="J139" s="168"/>
      <c r="K139" s="168"/>
      <c r="L139" s="169"/>
      <c r="M139" s="165"/>
      <c r="N139" s="165"/>
      <c r="O139" s="170"/>
      <c r="P139" s="171"/>
      <c r="Q139" s="171"/>
      <c r="T139" s="107"/>
      <c r="U139" s="107"/>
      <c r="V139" s="107"/>
    </row>
    <row r="140" spans="1:17" ht="15">
      <c r="A140" s="129">
        <v>175</v>
      </c>
      <c r="B140" s="109" t="s">
        <v>263</v>
      </c>
      <c r="C140" s="18">
        <v>2014</v>
      </c>
      <c r="D140" s="19">
        <v>7.9</v>
      </c>
      <c r="E140" s="57">
        <v>0.37341772151898733</v>
      </c>
      <c r="F140" s="40">
        <v>4.95</v>
      </c>
      <c r="G140" s="141"/>
      <c r="H140" s="38">
        <f t="shared" si="11"/>
        <v>0</v>
      </c>
      <c r="I140" s="23"/>
      <c r="J140" s="191"/>
      <c r="K140" s="191"/>
      <c r="L140" s="172"/>
      <c r="M140" s="173"/>
      <c r="N140" s="173"/>
      <c r="O140" s="170"/>
      <c r="P140" s="171"/>
      <c r="Q140" s="171"/>
    </row>
    <row r="141" spans="1:17" ht="15">
      <c r="A141" s="129">
        <v>176</v>
      </c>
      <c r="B141" s="109" t="s">
        <v>264</v>
      </c>
      <c r="C141" s="18">
        <v>2014</v>
      </c>
      <c r="D141" s="19">
        <v>7</v>
      </c>
      <c r="E141" s="20">
        <v>0.2871428571428571</v>
      </c>
      <c r="F141" s="21">
        <v>4.99</v>
      </c>
      <c r="G141" s="141"/>
      <c r="H141" s="38">
        <f t="shared" si="11"/>
        <v>0</v>
      </c>
      <c r="I141" s="23"/>
      <c r="J141" s="174"/>
      <c r="K141" s="174"/>
      <c r="L141" s="174"/>
      <c r="M141" s="175"/>
      <c r="N141" s="176"/>
      <c r="O141" s="176"/>
      <c r="P141" s="176"/>
      <c r="Q141" s="176"/>
    </row>
    <row r="142" ht="15">
      <c r="J142" s="127"/>
    </row>
    <row r="143" ht="15">
      <c r="J143" s="127"/>
    </row>
    <row r="144" ht="15">
      <c r="J144" s="127"/>
    </row>
    <row r="148" spans="11:13" ht="15">
      <c r="K148" s="32"/>
      <c r="L148" s="33"/>
      <c r="M148" s="33"/>
    </row>
    <row r="149" spans="11:13" ht="15">
      <c r="K149" s="106"/>
      <c r="L149" s="106"/>
      <c r="M149" s="106"/>
    </row>
    <row r="150" spans="11:13" ht="15">
      <c r="K150" s="106"/>
      <c r="L150" s="106"/>
      <c r="M150" s="106"/>
    </row>
    <row r="151" spans="11:16" ht="15">
      <c r="K151" s="106"/>
      <c r="L151" s="106"/>
      <c r="M151" s="106"/>
      <c r="N151" s="106"/>
      <c r="O151" s="106"/>
      <c r="P151" s="106"/>
    </row>
    <row r="152" spans="11:16" ht="15">
      <c r="K152" s="30"/>
      <c r="L152" s="30"/>
      <c r="M152" s="31"/>
      <c r="N152" s="106"/>
      <c r="O152" s="106"/>
      <c r="P152" s="106"/>
    </row>
    <row r="153" spans="11:16" ht="15">
      <c r="K153" s="116"/>
      <c r="L153" s="34"/>
      <c r="M153" s="34"/>
      <c r="N153" s="106"/>
      <c r="O153" s="106"/>
      <c r="P153" s="106"/>
    </row>
    <row r="154" spans="11:13" ht="15">
      <c r="K154" s="34"/>
      <c r="L154" s="34"/>
      <c r="M154" s="34"/>
    </row>
    <row r="155" spans="11:16" ht="15">
      <c r="K155" s="34"/>
      <c r="L155" s="34"/>
      <c r="M155" s="34"/>
      <c r="N155" s="34"/>
      <c r="O155" s="34"/>
      <c r="P155" s="34"/>
    </row>
    <row r="156" spans="11:16" ht="15">
      <c r="K156" s="34"/>
      <c r="L156" s="34"/>
      <c r="M156" s="34"/>
      <c r="N156" s="34"/>
      <c r="O156" s="34"/>
      <c r="P156" s="34"/>
    </row>
    <row r="157" spans="11:16" ht="15">
      <c r="K157" s="34"/>
      <c r="L157" s="34"/>
      <c r="M157" s="34"/>
      <c r="N157" s="34"/>
      <c r="O157" s="34"/>
      <c r="P157" s="34"/>
    </row>
    <row r="158" spans="11:16" ht="15">
      <c r="K158" s="30"/>
      <c r="L158" s="30"/>
      <c r="M158" s="31"/>
      <c r="N158" s="34"/>
      <c r="O158" s="34"/>
      <c r="P158" s="34"/>
    </row>
    <row r="159" spans="11:13" ht="15">
      <c r="K159" s="35"/>
      <c r="L159" s="30"/>
      <c r="M159" s="31"/>
    </row>
    <row r="160" spans="11:13" ht="15">
      <c r="K160" s="107"/>
      <c r="L160" s="94"/>
      <c r="M160" s="94"/>
    </row>
    <row r="161" spans="11:13" ht="15">
      <c r="K161" s="94"/>
      <c r="L161" s="94"/>
      <c r="M161" s="94"/>
    </row>
    <row r="163" spans="11:12" ht="15">
      <c r="K163" s="115"/>
      <c r="L163" s="115"/>
    </row>
    <row r="164" spans="11:12" ht="15">
      <c r="K164" s="82"/>
      <c r="L164" s="82"/>
    </row>
    <row r="165" ht="15">
      <c r="K165" s="36"/>
    </row>
    <row r="166" ht="15">
      <c r="K166" s="79"/>
    </row>
    <row r="167" ht="15">
      <c r="K167" s="80"/>
    </row>
    <row r="193" ht="15" customHeight="1"/>
  </sheetData>
  <sheetProtection sheet="1" formatCells="0" formatColumns="0" formatRows="0" insertColumns="0" insertRows="0" insertHyperlinks="0" deleteColumns="0" deleteRows="0" sort="0" autoFilter="0" pivotTables="0"/>
  <mergeCells count="15">
    <mergeCell ref="D54:E54"/>
    <mergeCell ref="C8:E8"/>
    <mergeCell ref="C9:E9"/>
    <mergeCell ref="L118:N118"/>
    <mergeCell ref="L119:N119"/>
    <mergeCell ref="J140:K140"/>
    <mergeCell ref="J127:K127"/>
    <mergeCell ref="N127:Q127"/>
    <mergeCell ref="A1:Q1"/>
    <mergeCell ref="J131:L133"/>
    <mergeCell ref="J134:L137"/>
    <mergeCell ref="J129:L130"/>
    <mergeCell ref="J123:K123"/>
    <mergeCell ref="L123:Q123"/>
    <mergeCell ref="O121:P121"/>
  </mergeCells>
  <printOptions horizontalCentered="1"/>
  <pageMargins left="0.11811023622047245" right="0.11811023622047245" top="0.3937007874015748" bottom="0.1968503937007874" header="0" footer="0"/>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DOMAINES ET VILLAGES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MR. ROUSSEY</dc:creator>
  <cp:keywords/>
  <dc:description/>
  <cp:lastModifiedBy>Utilisateur</cp:lastModifiedBy>
  <cp:lastPrinted>2015-08-24T07:54:31Z</cp:lastPrinted>
  <dcterms:created xsi:type="dcterms:W3CDTF">2013-02-13T10:17:03Z</dcterms:created>
  <dcterms:modified xsi:type="dcterms:W3CDTF">2015-09-08T06:45:18Z</dcterms:modified>
  <cp:category/>
  <cp:version/>
  <cp:contentType/>
  <cp:contentStatus/>
</cp:coreProperties>
</file>